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D:\Dropbox\個人\競技会運営\各委員会から\強化委員会\2025\"/>
    </mc:Choice>
  </mc:AlternateContent>
  <xr:revisionPtr revIDLastSave="0" documentId="13_ncr:1_{1AE0FC88-3D3D-4E44-B714-BE0BB79CF63E}" xr6:coauthVersionLast="47" xr6:coauthVersionMax="47" xr10:uidLastSave="{00000000-0000-0000-0000-000000000000}"/>
  <bookViews>
    <workbookView xWindow="-108" yWindow="-108" windowWidth="23256" windowHeight="12456" tabRatio="500" xr2:uid="{00000000-000D-0000-FFFF-FFFF00000000}"/>
  </bookViews>
  <sheets>
    <sheet name="要項" sheetId="5" r:id="rId1"/>
    <sheet name="入力シート" sheetId="4" r:id="rId2"/>
    <sheet name="推薦者一覧" sheetId="10" r:id="rId3"/>
    <sheet name="入力例" sheetId="1" r:id="rId4"/>
    <sheet name="Sheet2" sheetId="2" state="hidden" r:id="rId5"/>
    <sheet name="女子資格級" sheetId="7" state="hidden" r:id="rId6"/>
    <sheet name="男子資格級" sheetId="8" state="hidden" r:id="rId7"/>
    <sheet name="Sheet1" sheetId="9" state="hidden" r:id="rId8"/>
  </sheets>
  <definedNames>
    <definedName name="女子資格級">Sheet2!$L$1:$AB$5</definedName>
    <definedName name="女子資格級種目">Sheet2!$L$1:$AB$1</definedName>
    <definedName name="男子資格級">Sheet2!$L$7:$AB$11</definedName>
    <definedName name="男子資格級種目">Sheet2!$L$7:$AB$7</definedName>
  </definedNames>
  <calcPr calcId="191029" concurrentCalc="0"/>
</workbook>
</file>

<file path=xl/calcChain.xml><?xml version="1.0" encoding="utf-8"?>
<calcChain xmlns="http://schemas.openxmlformats.org/spreadsheetml/2006/main">
  <c r="L2" i="10" l="1"/>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B12" i="1"/>
  <c r="C12" i="1"/>
  <c r="D9" i="1"/>
  <c r="D12" i="1"/>
  <c r="E12" i="1"/>
  <c r="F12" i="1"/>
  <c r="G12" i="1"/>
  <c r="H12" i="1"/>
  <c r="B11" i="1"/>
  <c r="C11" i="1"/>
  <c r="D11" i="1"/>
  <c r="E11" i="1"/>
  <c r="F11" i="1"/>
  <c r="G11" i="1"/>
  <c r="H11" i="1"/>
  <c r="D6" i="4"/>
  <c r="D7" i="4"/>
  <c r="D8" i="4"/>
  <c r="D9" i="4"/>
  <c r="D5" i="4"/>
  <c r="B4" i="10"/>
  <c r="B5" i="10"/>
  <c r="C5" i="10"/>
  <c r="D5" i="10"/>
  <c r="E5" i="10"/>
  <c r="F5" i="10"/>
  <c r="G5" i="10"/>
  <c r="H5" i="10"/>
  <c r="B6" i="10"/>
  <c r="C6" i="10"/>
  <c r="D6" i="10"/>
  <c r="E6" i="10"/>
  <c r="F6" i="10"/>
  <c r="G6" i="10"/>
  <c r="H6" i="10"/>
  <c r="B7" i="10"/>
  <c r="C7" i="10"/>
  <c r="D7" i="10"/>
  <c r="E7" i="10"/>
  <c r="F7" i="10"/>
  <c r="G7" i="10"/>
  <c r="H7" i="10"/>
  <c r="B8" i="10"/>
  <c r="C8" i="10"/>
  <c r="D8" i="10"/>
  <c r="E8" i="10"/>
  <c r="F8" i="10"/>
  <c r="G8" i="10"/>
  <c r="H8" i="10"/>
  <c r="B9" i="10"/>
  <c r="C9" i="10"/>
  <c r="D9" i="10"/>
  <c r="E9" i="10"/>
  <c r="F9" i="10"/>
  <c r="G9" i="10"/>
  <c r="H9" i="10"/>
  <c r="B10" i="10"/>
  <c r="C10" i="10"/>
  <c r="D10" i="10"/>
  <c r="E10" i="10"/>
  <c r="F10" i="10"/>
  <c r="G10" i="10"/>
  <c r="H10" i="10"/>
  <c r="B11" i="10"/>
  <c r="C11" i="10"/>
  <c r="D11" i="10"/>
  <c r="E11" i="10"/>
  <c r="F11" i="10"/>
  <c r="G11" i="10"/>
  <c r="H11" i="10"/>
  <c r="B12" i="10"/>
  <c r="C12" i="10"/>
  <c r="D12" i="10"/>
  <c r="E12" i="10"/>
  <c r="F12" i="10"/>
  <c r="G12" i="10"/>
  <c r="H12" i="10"/>
  <c r="B13" i="10"/>
  <c r="C13" i="10"/>
  <c r="D13" i="10"/>
  <c r="E13" i="10"/>
  <c r="F13" i="10"/>
  <c r="G13" i="10"/>
  <c r="H13" i="10"/>
  <c r="B14" i="10"/>
  <c r="C14" i="10"/>
  <c r="D14" i="10"/>
  <c r="E14" i="10"/>
  <c r="F14" i="10"/>
  <c r="G14" i="10"/>
  <c r="H14" i="10"/>
  <c r="B15" i="10"/>
  <c r="C15" i="10"/>
  <c r="D15" i="10"/>
  <c r="E15" i="10"/>
  <c r="F15" i="10"/>
  <c r="G15" i="10"/>
  <c r="H15" i="10"/>
  <c r="B16" i="10"/>
  <c r="C16" i="10"/>
  <c r="D16" i="10"/>
  <c r="E16" i="10"/>
  <c r="F16" i="10"/>
  <c r="G16" i="10"/>
  <c r="H16" i="10"/>
  <c r="B17" i="10"/>
  <c r="C17" i="10"/>
  <c r="D17" i="10"/>
  <c r="E17" i="10"/>
  <c r="F17" i="10"/>
  <c r="G17" i="10"/>
  <c r="H17" i="10"/>
  <c r="B18" i="10"/>
  <c r="C18" i="10"/>
  <c r="D18" i="10"/>
  <c r="E18" i="10"/>
  <c r="F18" i="10"/>
  <c r="G18" i="10"/>
  <c r="H18" i="10"/>
  <c r="B19" i="10"/>
  <c r="C19" i="10"/>
  <c r="D19" i="10"/>
  <c r="E19" i="10"/>
  <c r="F19" i="10"/>
  <c r="G19" i="10"/>
  <c r="H19" i="10"/>
  <c r="B20" i="10"/>
  <c r="C20" i="10"/>
  <c r="D20" i="10"/>
  <c r="E20" i="10"/>
  <c r="F20" i="10"/>
  <c r="G20" i="10"/>
  <c r="H20" i="10"/>
  <c r="B21" i="10"/>
  <c r="C21" i="10"/>
  <c r="D21" i="10"/>
  <c r="E21" i="10"/>
  <c r="F21" i="10"/>
  <c r="G21" i="10"/>
  <c r="H21" i="10"/>
  <c r="B22" i="10"/>
  <c r="C22" i="10"/>
  <c r="D22" i="10"/>
  <c r="E22" i="10"/>
  <c r="F22" i="10"/>
  <c r="G22" i="10"/>
  <c r="H22" i="10"/>
  <c r="B23" i="10"/>
  <c r="C23" i="10"/>
  <c r="D23" i="10"/>
  <c r="E23" i="10"/>
  <c r="F23" i="10"/>
  <c r="G23" i="10"/>
  <c r="H23" i="10"/>
  <c r="B24" i="10"/>
  <c r="C24" i="10"/>
  <c r="D24" i="10"/>
  <c r="E24" i="10"/>
  <c r="F24" i="10"/>
  <c r="G24" i="10"/>
  <c r="H24" i="10"/>
  <c r="B25" i="10"/>
  <c r="C25" i="10"/>
  <c r="D25" i="10"/>
  <c r="E25" i="10"/>
  <c r="F25" i="10"/>
  <c r="G25" i="10"/>
  <c r="H25" i="10"/>
  <c r="B26" i="10"/>
  <c r="C26" i="10"/>
  <c r="D26" i="10"/>
  <c r="E26" i="10"/>
  <c r="F26" i="10"/>
  <c r="G26" i="10"/>
  <c r="H26" i="10"/>
  <c r="B27" i="10"/>
  <c r="C27" i="10"/>
  <c r="D27" i="10"/>
  <c r="E27" i="10"/>
  <c r="F27" i="10"/>
  <c r="G27" i="10"/>
  <c r="H27" i="10"/>
  <c r="B28" i="10"/>
  <c r="C28" i="10"/>
  <c r="D28" i="10"/>
  <c r="E28" i="10"/>
  <c r="F28" i="10"/>
  <c r="G28" i="10"/>
  <c r="H28" i="10"/>
  <c r="B29" i="10"/>
  <c r="C29" i="10"/>
  <c r="D29" i="10"/>
  <c r="E29" i="10"/>
  <c r="F29" i="10"/>
  <c r="G29" i="10"/>
  <c r="H29" i="10"/>
  <c r="B30" i="10"/>
  <c r="C30" i="10"/>
  <c r="D30" i="10"/>
  <c r="E30" i="10"/>
  <c r="F30" i="10"/>
  <c r="G30" i="10"/>
  <c r="H30" i="10"/>
  <c r="B31" i="10"/>
  <c r="C31" i="10"/>
  <c r="D31" i="10"/>
  <c r="E31" i="10"/>
  <c r="F31" i="10"/>
  <c r="G31" i="10"/>
  <c r="H31" i="10"/>
  <c r="B32" i="10"/>
  <c r="C32" i="10"/>
  <c r="D32" i="10"/>
  <c r="E32" i="10"/>
  <c r="F32" i="10"/>
  <c r="G32" i="10"/>
  <c r="H32" i="10"/>
  <c r="B33" i="10"/>
  <c r="C33" i="10"/>
  <c r="D33" i="10"/>
  <c r="E33" i="10"/>
  <c r="F33" i="10"/>
  <c r="G33" i="10"/>
  <c r="H33" i="10"/>
  <c r="B34" i="10"/>
  <c r="C34" i="10"/>
  <c r="D34" i="10"/>
  <c r="E34" i="10"/>
  <c r="F34" i="10"/>
  <c r="G34" i="10"/>
  <c r="H34" i="10"/>
  <c r="B35" i="10"/>
  <c r="C35" i="10"/>
  <c r="D35" i="10"/>
  <c r="E35" i="10"/>
  <c r="F35" i="10"/>
  <c r="G35" i="10"/>
  <c r="H35" i="10"/>
  <c r="B36" i="10"/>
  <c r="C36" i="10"/>
  <c r="D36" i="10"/>
  <c r="E36" i="10"/>
  <c r="F36" i="10"/>
  <c r="G36" i="10"/>
  <c r="H36" i="10"/>
  <c r="B37" i="10"/>
  <c r="C37" i="10"/>
  <c r="D37" i="10"/>
  <c r="E37" i="10"/>
  <c r="F37" i="10"/>
  <c r="G37" i="10"/>
  <c r="H37" i="10"/>
  <c r="B38" i="10"/>
  <c r="C38" i="10"/>
  <c r="D38" i="10"/>
  <c r="E38" i="10"/>
  <c r="F38" i="10"/>
  <c r="G38" i="10"/>
  <c r="H38" i="10"/>
  <c r="B39" i="10"/>
  <c r="C39" i="10"/>
  <c r="D39" i="10"/>
  <c r="E39" i="10"/>
  <c r="F39" i="10"/>
  <c r="G39" i="10"/>
  <c r="H39" i="10"/>
  <c r="B40" i="10"/>
  <c r="C40" i="10"/>
  <c r="D40" i="10"/>
  <c r="E40" i="10"/>
  <c r="F40" i="10"/>
  <c r="G40" i="10"/>
  <c r="H40" i="10"/>
  <c r="B41" i="10"/>
  <c r="C41" i="10"/>
  <c r="D41" i="10"/>
  <c r="E41" i="10"/>
  <c r="F41" i="10"/>
  <c r="G41" i="10"/>
  <c r="H41" i="10"/>
  <c r="B42" i="10"/>
  <c r="C42" i="10"/>
  <c r="D42" i="10"/>
  <c r="E42" i="10"/>
  <c r="F42" i="10"/>
  <c r="G42" i="10"/>
  <c r="H42" i="10"/>
  <c r="B43" i="10"/>
  <c r="C43" i="10"/>
  <c r="D43" i="10"/>
  <c r="E43" i="10"/>
  <c r="F43" i="10"/>
  <c r="G43" i="10"/>
  <c r="H43" i="10"/>
  <c r="H4" i="10"/>
  <c r="G4" i="10"/>
  <c r="F4" i="10"/>
  <c r="E4" i="10"/>
  <c r="D4" i="10"/>
  <c r="C4" i="10"/>
  <c r="B2" i="10"/>
  <c r="AP40" i="8"/>
  <c r="AN40" i="8"/>
  <c r="AL40" i="8"/>
  <c r="AJ40" i="8"/>
  <c r="AH40" i="8"/>
  <c r="AF40" i="8"/>
  <c r="AD40" i="8"/>
  <c r="AB40" i="8"/>
  <c r="Z40" i="8"/>
  <c r="X40" i="8"/>
  <c r="AI40" i="8"/>
  <c r="AG40" i="8"/>
  <c r="AE40" i="8"/>
  <c r="AC40" i="8"/>
  <c r="AA40" i="8"/>
  <c r="Y40" i="8"/>
  <c r="W40" i="8"/>
  <c r="X30" i="8"/>
  <c r="W30" i="8"/>
  <c r="AP39" i="8"/>
  <c r="AO39" i="8"/>
  <c r="AN39" i="8"/>
  <c r="AM39" i="8"/>
  <c r="AL39" i="8"/>
  <c r="AK39" i="8"/>
  <c r="AJ39" i="8"/>
  <c r="AI39" i="8"/>
  <c r="AH39" i="8"/>
  <c r="AG39" i="8"/>
  <c r="AF39" i="8"/>
  <c r="AE39" i="8"/>
  <c r="AD39" i="8"/>
  <c r="AC39" i="8"/>
  <c r="AB39" i="8"/>
  <c r="AA39" i="8"/>
  <c r="Z39" i="8"/>
  <c r="Y39" i="8"/>
  <c r="X39" i="8"/>
  <c r="W39" i="8"/>
  <c r="AP38" i="8"/>
  <c r="AO38" i="8"/>
  <c r="AN38" i="8"/>
  <c r="AM38" i="8"/>
  <c r="AL38" i="8"/>
  <c r="AK38" i="8"/>
  <c r="AJ38" i="8"/>
  <c r="AI38" i="8"/>
  <c r="AH38" i="8"/>
  <c r="AG38" i="8"/>
  <c r="AF38" i="8"/>
  <c r="AE38" i="8"/>
  <c r="AD38" i="8"/>
  <c r="AC38" i="8"/>
  <c r="AB38" i="8"/>
  <c r="AA38" i="8"/>
  <c r="Z38" i="8"/>
  <c r="Y38" i="8"/>
  <c r="X38" i="8"/>
  <c r="W38" i="8"/>
  <c r="AP37" i="8"/>
  <c r="AO37" i="8"/>
  <c r="AN37" i="8"/>
  <c r="AM37" i="8"/>
  <c r="AL37" i="8"/>
  <c r="AK37" i="8"/>
  <c r="AJ37" i="8"/>
  <c r="AI37" i="8"/>
  <c r="AH37" i="8"/>
  <c r="AG37" i="8"/>
  <c r="AF37" i="8"/>
  <c r="AE37" i="8"/>
  <c r="AD37" i="8"/>
  <c r="AC37" i="8"/>
  <c r="AB37" i="8"/>
  <c r="AA37" i="8"/>
  <c r="Z37" i="8"/>
  <c r="Y37" i="8"/>
  <c r="X37" i="8"/>
  <c r="W37" i="8"/>
  <c r="AP36" i="8"/>
  <c r="AO36" i="8"/>
  <c r="AN36" i="8"/>
  <c r="AM36" i="8"/>
  <c r="AL36" i="8"/>
  <c r="AK36" i="8"/>
  <c r="AJ36" i="8"/>
  <c r="AI36" i="8"/>
  <c r="AH36" i="8"/>
  <c r="AG36" i="8"/>
  <c r="AF36" i="8"/>
  <c r="AE36" i="8"/>
  <c r="AD36" i="8"/>
  <c r="AC36" i="8"/>
  <c r="AB36" i="8"/>
  <c r="AA36" i="8"/>
  <c r="Z36" i="8"/>
  <c r="Y36" i="8"/>
  <c r="X36" i="8"/>
  <c r="W36" i="8"/>
  <c r="AP35" i="8"/>
  <c r="AO35" i="8"/>
  <c r="AN35" i="8"/>
  <c r="AM35" i="8"/>
  <c r="AL35" i="8"/>
  <c r="AK35" i="8"/>
  <c r="AJ35" i="8"/>
  <c r="AI35" i="8"/>
  <c r="AH35" i="8"/>
  <c r="AG35" i="8"/>
  <c r="AF35" i="8"/>
  <c r="AE35" i="8"/>
  <c r="AD35" i="8"/>
  <c r="AC35" i="8"/>
  <c r="AB35" i="8"/>
  <c r="AA35" i="8"/>
  <c r="Z35" i="8"/>
  <c r="Y35" i="8"/>
  <c r="X35" i="8"/>
  <c r="W35" i="8"/>
  <c r="AP34" i="8"/>
  <c r="AO34" i="8"/>
  <c r="AN34" i="8"/>
  <c r="AM34" i="8"/>
  <c r="AL34" i="8"/>
  <c r="AK34" i="8"/>
  <c r="AJ34" i="8"/>
  <c r="AI34" i="8"/>
  <c r="AH34" i="8"/>
  <c r="AG34" i="8"/>
  <c r="AF34" i="8"/>
  <c r="AE34" i="8"/>
  <c r="AD34" i="8"/>
  <c r="AC34" i="8"/>
  <c r="AB34" i="8"/>
  <c r="AA34" i="8"/>
  <c r="Z34" i="8"/>
  <c r="Y34" i="8"/>
  <c r="X34" i="8"/>
  <c r="W34" i="8"/>
  <c r="AP33" i="8"/>
  <c r="AO33" i="8"/>
  <c r="AN33" i="8"/>
  <c r="AM33" i="8"/>
  <c r="AL33" i="8"/>
  <c r="AK33" i="8"/>
  <c r="AJ33" i="8"/>
  <c r="AI33" i="8"/>
  <c r="AH33" i="8"/>
  <c r="AG33" i="8"/>
  <c r="AF33" i="8"/>
  <c r="AE33" i="8"/>
  <c r="AD33" i="8"/>
  <c r="AC33" i="8"/>
  <c r="AB33" i="8"/>
  <c r="AA33" i="8"/>
  <c r="Z33" i="8"/>
  <c r="Y33" i="8"/>
  <c r="X33" i="8"/>
  <c r="W33" i="8"/>
  <c r="AP32" i="8"/>
  <c r="AN32" i="8"/>
  <c r="AL32" i="8"/>
  <c r="AJ32" i="8"/>
  <c r="AH32" i="8"/>
  <c r="AF32" i="8"/>
  <c r="AD32" i="8"/>
  <c r="AB32" i="8"/>
  <c r="Z32" i="8"/>
  <c r="X32" i="8"/>
  <c r="AP31" i="8"/>
  <c r="AO31" i="8"/>
  <c r="AN31" i="8"/>
  <c r="AM31" i="8"/>
  <c r="AL31" i="8"/>
  <c r="AK31" i="8"/>
  <c r="AJ31" i="8"/>
  <c r="AI31" i="8"/>
  <c r="AH31" i="8"/>
  <c r="AG31" i="8"/>
  <c r="AF31" i="8"/>
  <c r="AE31" i="8"/>
  <c r="AD31" i="8"/>
  <c r="AC31" i="8"/>
  <c r="AB31" i="8"/>
  <c r="AA31" i="8"/>
  <c r="Z31" i="8"/>
  <c r="Y31" i="8"/>
  <c r="X31" i="8"/>
  <c r="W31" i="8"/>
  <c r="AP29" i="8"/>
  <c r="AO29" i="8"/>
  <c r="AN29" i="8"/>
  <c r="AM29" i="8"/>
  <c r="AL29" i="8"/>
  <c r="AK29" i="8"/>
  <c r="AJ29" i="8"/>
  <c r="AI29" i="8"/>
  <c r="AH29" i="8"/>
  <c r="AG29" i="8"/>
  <c r="AF29" i="8"/>
  <c r="AE29" i="8"/>
  <c r="AD29" i="8"/>
  <c r="AC29" i="8"/>
  <c r="AB29" i="8"/>
  <c r="AA29" i="8"/>
  <c r="Z29" i="8"/>
  <c r="Y29" i="8"/>
  <c r="X29" i="8"/>
  <c r="W29" i="8"/>
  <c r="AP28" i="8"/>
  <c r="AO28" i="8"/>
  <c r="AN28" i="8"/>
  <c r="AM28" i="8"/>
  <c r="AL28" i="8"/>
  <c r="AK28" i="8"/>
  <c r="AJ28" i="8"/>
  <c r="AI28" i="8"/>
  <c r="AH28" i="8"/>
  <c r="AG28" i="8"/>
  <c r="AF28" i="8"/>
  <c r="AE28" i="8"/>
  <c r="AD28" i="8"/>
  <c r="AC28" i="8"/>
  <c r="AB28" i="8"/>
  <c r="AA28" i="8"/>
  <c r="Z28" i="8"/>
  <c r="Y28" i="8"/>
  <c r="X28" i="8"/>
  <c r="W28" i="8"/>
  <c r="AP27" i="8"/>
  <c r="AO27" i="8"/>
  <c r="AN27" i="8"/>
  <c r="AM27" i="8"/>
  <c r="AL27" i="8"/>
  <c r="AK27" i="8"/>
  <c r="AJ27" i="8"/>
  <c r="AI27" i="8"/>
  <c r="AH27" i="8"/>
  <c r="AG27" i="8"/>
  <c r="AF27" i="8"/>
  <c r="AE27" i="8"/>
  <c r="AD27" i="8"/>
  <c r="AC27" i="8"/>
  <c r="AB27" i="8"/>
  <c r="AA27" i="8"/>
  <c r="Z27" i="8"/>
  <c r="Y27" i="8"/>
  <c r="X27" i="8"/>
  <c r="W27" i="8"/>
  <c r="AP26" i="8"/>
  <c r="AO26" i="8"/>
  <c r="AN26" i="8"/>
  <c r="AM26" i="8"/>
  <c r="AL26" i="8"/>
  <c r="AK26" i="8"/>
  <c r="AJ26" i="8"/>
  <c r="AI26" i="8"/>
  <c r="AH26" i="8"/>
  <c r="AG26" i="8"/>
  <c r="AF26" i="8"/>
  <c r="AE26" i="8"/>
  <c r="AD26" i="8"/>
  <c r="AC26" i="8"/>
  <c r="AB26" i="8"/>
  <c r="AA26" i="8"/>
  <c r="Z26" i="8"/>
  <c r="Y26" i="8"/>
  <c r="X26" i="8"/>
  <c r="W26" i="8"/>
  <c r="AP25" i="8"/>
  <c r="AO25" i="8"/>
  <c r="AN25" i="8"/>
  <c r="AM25" i="8"/>
  <c r="AL25" i="8"/>
  <c r="AK25" i="8"/>
  <c r="AJ25" i="8"/>
  <c r="AI25" i="8"/>
  <c r="AH25" i="8"/>
  <c r="AG25" i="8"/>
  <c r="AF25" i="8"/>
  <c r="AE25" i="8"/>
  <c r="AD25" i="8"/>
  <c r="AC25" i="8"/>
  <c r="AB25" i="8"/>
  <c r="AA25" i="8"/>
  <c r="Z25" i="8"/>
  <c r="Y25" i="8"/>
  <c r="X25" i="8"/>
  <c r="W25" i="8"/>
  <c r="AP24" i="8"/>
  <c r="AO24" i="8"/>
  <c r="AN24" i="8"/>
  <c r="AM24" i="8"/>
  <c r="AL24" i="8"/>
  <c r="AK24" i="8"/>
  <c r="AJ24" i="8"/>
  <c r="AI24" i="8"/>
  <c r="AH24" i="8"/>
  <c r="AG24" i="8"/>
  <c r="AF24" i="8"/>
  <c r="AE24" i="8"/>
  <c r="AD24" i="8"/>
  <c r="AC24" i="8"/>
  <c r="AB24" i="8"/>
  <c r="AA24" i="8"/>
  <c r="Z24" i="8"/>
  <c r="Y24" i="8"/>
  <c r="X24" i="8"/>
  <c r="W24" i="8"/>
  <c r="AP23" i="8"/>
  <c r="AO23" i="8"/>
  <c r="AN23" i="8"/>
  <c r="AM23" i="8"/>
  <c r="AL23" i="8"/>
  <c r="AK23" i="8"/>
  <c r="AJ23" i="8"/>
  <c r="AI23" i="8"/>
  <c r="AH23" i="8"/>
  <c r="AG23" i="8"/>
  <c r="AF23" i="8"/>
  <c r="AE23" i="8"/>
  <c r="AD23" i="8"/>
  <c r="AC23" i="8"/>
  <c r="AB23" i="8"/>
  <c r="AA23" i="8"/>
  <c r="Z23" i="8"/>
  <c r="Y23" i="8"/>
  <c r="X23" i="8"/>
  <c r="W23" i="8"/>
  <c r="AP22" i="8"/>
  <c r="AN22" i="8"/>
  <c r="AL22" i="8"/>
  <c r="AJ22" i="8"/>
  <c r="AH22" i="8"/>
  <c r="AF22" i="8"/>
  <c r="AD22" i="8"/>
  <c r="AB22" i="8"/>
  <c r="Z22" i="8"/>
  <c r="X22" i="8"/>
  <c r="AP21" i="8"/>
  <c r="AO21" i="8"/>
  <c r="AN21" i="8"/>
  <c r="AM21" i="8"/>
  <c r="AL21" i="8"/>
  <c r="AK21" i="8"/>
  <c r="AJ21" i="8"/>
  <c r="AI21" i="8"/>
  <c r="AH21" i="8"/>
  <c r="AG21" i="8"/>
  <c r="AF21" i="8"/>
  <c r="AE21" i="8"/>
  <c r="AD21" i="8"/>
  <c r="AC21" i="8"/>
  <c r="AB21" i="8"/>
  <c r="AA21" i="8"/>
  <c r="Z21" i="8"/>
  <c r="Y21" i="8"/>
  <c r="X21" i="8"/>
  <c r="W21" i="8"/>
  <c r="AP19" i="8"/>
  <c r="AO19" i="8"/>
  <c r="AN19" i="8"/>
  <c r="AM19" i="8"/>
  <c r="AL19" i="8"/>
  <c r="AK19" i="8"/>
  <c r="AJ19" i="8"/>
  <c r="AI19" i="8"/>
  <c r="AH19" i="8"/>
  <c r="AG19" i="8"/>
  <c r="AF19" i="8"/>
  <c r="AE19" i="8"/>
  <c r="AD19" i="8"/>
  <c r="AC19" i="8"/>
  <c r="AB19" i="8"/>
  <c r="AA19" i="8"/>
  <c r="Z19" i="8"/>
  <c r="Y19" i="8"/>
  <c r="X19" i="8"/>
  <c r="W19" i="8"/>
  <c r="AP18" i="8"/>
  <c r="AO18" i="8"/>
  <c r="AN18" i="8"/>
  <c r="AM18" i="8"/>
  <c r="AL18" i="8"/>
  <c r="AK18" i="8"/>
  <c r="AJ18" i="8"/>
  <c r="AI18" i="8"/>
  <c r="AH18" i="8"/>
  <c r="AG18" i="8"/>
  <c r="AF18" i="8"/>
  <c r="AE18" i="8"/>
  <c r="AD18" i="8"/>
  <c r="AC18" i="8"/>
  <c r="AB18" i="8"/>
  <c r="AA18" i="8"/>
  <c r="Z18" i="8"/>
  <c r="Y18" i="8"/>
  <c r="X18" i="8"/>
  <c r="W18" i="8"/>
  <c r="AP17" i="8"/>
  <c r="AO17" i="8"/>
  <c r="AN17" i="8"/>
  <c r="AM17" i="8"/>
  <c r="AL17" i="8"/>
  <c r="AK17" i="8"/>
  <c r="AJ17" i="8"/>
  <c r="AI17" i="8"/>
  <c r="AH17" i="8"/>
  <c r="AG17" i="8"/>
  <c r="AF17" i="8"/>
  <c r="AE17" i="8"/>
  <c r="AD17" i="8"/>
  <c r="AC17" i="8"/>
  <c r="AB17" i="8"/>
  <c r="AA17" i="8"/>
  <c r="Z17" i="8"/>
  <c r="Y17" i="8"/>
  <c r="X17" i="8"/>
  <c r="W17" i="8"/>
  <c r="AP16" i="8"/>
  <c r="AO16" i="8"/>
  <c r="AN16" i="8"/>
  <c r="AM16" i="8"/>
  <c r="AL16" i="8"/>
  <c r="AK16" i="8"/>
  <c r="AJ16" i="8"/>
  <c r="AI16" i="8"/>
  <c r="AH16" i="8"/>
  <c r="AG16" i="8"/>
  <c r="AF16" i="8"/>
  <c r="AE16" i="8"/>
  <c r="AD16" i="8"/>
  <c r="AC16" i="8"/>
  <c r="AB16" i="8"/>
  <c r="AA16" i="8"/>
  <c r="Z16" i="8"/>
  <c r="Y16" i="8"/>
  <c r="X16" i="8"/>
  <c r="W16" i="8"/>
  <c r="AP15" i="8"/>
  <c r="AO15" i="8"/>
  <c r="AN15" i="8"/>
  <c r="AM15" i="8"/>
  <c r="AL15" i="8"/>
  <c r="AK15" i="8"/>
  <c r="AJ15" i="8"/>
  <c r="AI15" i="8"/>
  <c r="AH15" i="8"/>
  <c r="AG15" i="8"/>
  <c r="AF15" i="8"/>
  <c r="AE15" i="8"/>
  <c r="AD15" i="8"/>
  <c r="AC15" i="8"/>
  <c r="AB15" i="8"/>
  <c r="AA15" i="8"/>
  <c r="Z15" i="8"/>
  <c r="Y15" i="8"/>
  <c r="X15" i="8"/>
  <c r="W15" i="8"/>
  <c r="AP14" i="8"/>
  <c r="AO14" i="8"/>
  <c r="AN14" i="8"/>
  <c r="AM14" i="8"/>
  <c r="AL14" i="8"/>
  <c r="AK14" i="8"/>
  <c r="AJ14" i="8"/>
  <c r="AI14" i="8"/>
  <c r="AH14" i="8"/>
  <c r="AG14" i="8"/>
  <c r="AF14" i="8"/>
  <c r="AE14" i="8"/>
  <c r="AD14" i="8"/>
  <c r="AC14" i="8"/>
  <c r="AB14" i="8"/>
  <c r="AA14" i="8"/>
  <c r="Z14" i="8"/>
  <c r="Y14" i="8"/>
  <c r="X14" i="8"/>
  <c r="W14" i="8"/>
  <c r="AP13" i="8"/>
  <c r="AO13" i="8"/>
  <c r="AN13" i="8"/>
  <c r="AM13" i="8"/>
  <c r="AL13" i="8"/>
  <c r="AK13" i="8"/>
  <c r="AJ13" i="8"/>
  <c r="AI13" i="8"/>
  <c r="AH13" i="8"/>
  <c r="AG13" i="8"/>
  <c r="AF13" i="8"/>
  <c r="AE13" i="8"/>
  <c r="AD13" i="8"/>
  <c r="AC13" i="8"/>
  <c r="AB13" i="8"/>
  <c r="AA13" i="8"/>
  <c r="Z13" i="8"/>
  <c r="Y13" i="8"/>
  <c r="X13" i="8"/>
  <c r="W13" i="8"/>
  <c r="AP12" i="8"/>
  <c r="AN12" i="8"/>
  <c r="AL12" i="8"/>
  <c r="AJ12" i="8"/>
  <c r="AH12" i="8"/>
  <c r="AF12" i="8"/>
  <c r="AD12" i="8"/>
  <c r="AB12" i="8"/>
  <c r="Z12" i="8"/>
  <c r="X12" i="8"/>
  <c r="AP11" i="8"/>
  <c r="AO11" i="8"/>
  <c r="AN11" i="8"/>
  <c r="AM11" i="8"/>
  <c r="AL11" i="8"/>
  <c r="AK11" i="8"/>
  <c r="AJ11" i="8"/>
  <c r="AI11" i="8"/>
  <c r="AH11" i="8"/>
  <c r="AG11" i="8"/>
  <c r="AF11" i="8"/>
  <c r="AE11" i="8"/>
  <c r="AD11" i="8"/>
  <c r="AC11" i="8"/>
  <c r="AB11" i="8"/>
  <c r="AA11" i="8"/>
  <c r="Z11" i="8"/>
  <c r="Y11" i="8"/>
  <c r="X11" i="8"/>
  <c r="W11" i="8"/>
  <c r="AP9" i="8"/>
  <c r="AO9" i="8"/>
  <c r="AN9" i="8"/>
  <c r="AM9" i="8"/>
  <c r="AL9" i="8"/>
  <c r="AK9" i="8"/>
  <c r="AJ9" i="8"/>
  <c r="AI9" i="8"/>
  <c r="AH9" i="8"/>
  <c r="AG9" i="8"/>
  <c r="AF9" i="8"/>
  <c r="AE9" i="8"/>
  <c r="AD9" i="8"/>
  <c r="AC9" i="8"/>
  <c r="AB9" i="8"/>
  <c r="AA9" i="8"/>
  <c r="Z9" i="8"/>
  <c r="Y9" i="8"/>
  <c r="X9" i="8"/>
  <c r="W9" i="8"/>
  <c r="AP8" i="8"/>
  <c r="AO8" i="8"/>
  <c r="AN8" i="8"/>
  <c r="AM8" i="8"/>
  <c r="AL8" i="8"/>
  <c r="AK8" i="8"/>
  <c r="AJ8" i="8"/>
  <c r="AI8" i="8"/>
  <c r="AH8" i="8"/>
  <c r="AG8" i="8"/>
  <c r="AF8" i="8"/>
  <c r="AE8" i="8"/>
  <c r="AD8" i="8"/>
  <c r="AC8" i="8"/>
  <c r="AB8" i="8"/>
  <c r="AA8" i="8"/>
  <c r="Z8" i="8"/>
  <c r="Y8" i="8"/>
  <c r="X8" i="8"/>
  <c r="W8" i="8"/>
  <c r="AP7" i="8"/>
  <c r="AO7" i="8"/>
  <c r="AN7" i="8"/>
  <c r="AM7" i="8"/>
  <c r="AL7" i="8"/>
  <c r="AK7" i="8"/>
  <c r="AJ7" i="8"/>
  <c r="AI7" i="8"/>
  <c r="AH7" i="8"/>
  <c r="AG7" i="8"/>
  <c r="AF7" i="8"/>
  <c r="AE7" i="8"/>
  <c r="AD7" i="8"/>
  <c r="AC7" i="8"/>
  <c r="AB7" i="8"/>
  <c r="AA7" i="8"/>
  <c r="Z7" i="8"/>
  <c r="Y7" i="8"/>
  <c r="X7" i="8"/>
  <c r="W7" i="8"/>
  <c r="AP6" i="8"/>
  <c r="AO6" i="8"/>
  <c r="AN6" i="8"/>
  <c r="AM6" i="8"/>
  <c r="AL6" i="8"/>
  <c r="AK6" i="8"/>
  <c r="AJ6" i="8"/>
  <c r="AI6" i="8"/>
  <c r="AH6" i="8"/>
  <c r="AG6" i="8"/>
  <c r="AF6" i="8"/>
  <c r="AE6" i="8"/>
  <c r="AD6" i="8"/>
  <c r="AC6" i="8"/>
  <c r="AB6" i="8"/>
  <c r="AA6" i="8"/>
  <c r="Z6" i="8"/>
  <c r="Y6" i="8"/>
  <c r="X6" i="8"/>
  <c r="W6" i="8"/>
  <c r="AP5" i="8"/>
  <c r="AO5" i="8"/>
  <c r="AN5" i="8"/>
  <c r="AM5" i="8"/>
  <c r="AL5" i="8"/>
  <c r="AK5" i="8"/>
  <c r="AJ5" i="8"/>
  <c r="AI5" i="8"/>
  <c r="AH5" i="8"/>
  <c r="AG5" i="8"/>
  <c r="AF5" i="8"/>
  <c r="AE5" i="8"/>
  <c r="AD5" i="8"/>
  <c r="AC5" i="8"/>
  <c r="AB5" i="8"/>
  <c r="AA5" i="8"/>
  <c r="Z5" i="8"/>
  <c r="Y5" i="8"/>
  <c r="X5" i="8"/>
  <c r="W5" i="8"/>
  <c r="AP4" i="8"/>
  <c r="AO4" i="8"/>
  <c r="AN4" i="8"/>
  <c r="AM4" i="8"/>
  <c r="AL4" i="8"/>
  <c r="AK4" i="8"/>
  <c r="AJ4" i="8"/>
  <c r="AI4" i="8"/>
  <c r="AH4" i="8"/>
  <c r="AG4" i="8"/>
  <c r="AF4" i="8"/>
  <c r="AE4" i="8"/>
  <c r="AD4" i="8"/>
  <c r="AC4" i="8"/>
  <c r="AB4" i="8"/>
  <c r="AA4" i="8"/>
  <c r="Z4" i="8"/>
  <c r="Y4" i="8"/>
  <c r="X4" i="8"/>
  <c r="W4" i="8"/>
  <c r="AP3" i="8"/>
  <c r="AO3" i="8"/>
  <c r="AN3" i="8"/>
  <c r="AM3" i="8"/>
  <c r="AL3" i="8"/>
  <c r="AK3" i="8"/>
  <c r="AJ3" i="8"/>
  <c r="AI3" i="8"/>
  <c r="AH3" i="8"/>
  <c r="AG3" i="8"/>
  <c r="AF3" i="8"/>
  <c r="AE3" i="8"/>
  <c r="AD3" i="8"/>
  <c r="AC3" i="8"/>
  <c r="AB3" i="8"/>
  <c r="AA3" i="8"/>
  <c r="Z3" i="8"/>
  <c r="Y3" i="8"/>
  <c r="X3" i="8"/>
  <c r="W3" i="8"/>
  <c r="AP2" i="8"/>
  <c r="AN2" i="8"/>
  <c r="AL2" i="8"/>
  <c r="AJ2" i="8"/>
  <c r="AH2" i="8"/>
  <c r="AF2" i="8"/>
  <c r="AD2" i="8"/>
  <c r="AB2" i="8"/>
  <c r="Z2" i="8"/>
  <c r="X2" i="8"/>
  <c r="Z2" i="7"/>
  <c r="AB2" i="7"/>
  <c r="AD2" i="7"/>
  <c r="AF2" i="7"/>
  <c r="AH2" i="7"/>
  <c r="AJ2" i="7"/>
  <c r="AL2" i="7"/>
  <c r="AN2" i="7"/>
  <c r="AP2" i="7"/>
  <c r="Y3" i="7"/>
  <c r="Z3" i="7"/>
  <c r="AA3" i="7"/>
  <c r="AB3" i="7"/>
  <c r="AC3" i="7"/>
  <c r="AD3" i="7"/>
  <c r="AE3" i="7"/>
  <c r="AF3" i="7"/>
  <c r="AG3" i="7"/>
  <c r="AH3" i="7"/>
  <c r="AI3" i="7"/>
  <c r="AJ3" i="7"/>
  <c r="AK3" i="7"/>
  <c r="AL3" i="7"/>
  <c r="AM3" i="7"/>
  <c r="AN3" i="7"/>
  <c r="AO3" i="7"/>
  <c r="AP3" i="7"/>
  <c r="Y4" i="7"/>
  <c r="Z4" i="7"/>
  <c r="AA4" i="7"/>
  <c r="AB4" i="7"/>
  <c r="AC4" i="7"/>
  <c r="AD4" i="7"/>
  <c r="AE4" i="7"/>
  <c r="AF4" i="7"/>
  <c r="AG4" i="7"/>
  <c r="AH4" i="7"/>
  <c r="AI4" i="7"/>
  <c r="AJ4" i="7"/>
  <c r="AK4" i="7"/>
  <c r="AL4" i="7"/>
  <c r="AM4" i="7"/>
  <c r="AN4" i="7"/>
  <c r="AO4" i="7"/>
  <c r="AP4" i="7"/>
  <c r="Y5" i="7"/>
  <c r="Z5" i="7"/>
  <c r="AA5" i="7"/>
  <c r="AB5" i="7"/>
  <c r="AC5" i="7"/>
  <c r="AD5" i="7"/>
  <c r="AE5" i="7"/>
  <c r="AF5" i="7"/>
  <c r="AG5" i="7"/>
  <c r="AH5" i="7"/>
  <c r="AI5" i="7"/>
  <c r="AJ5" i="7"/>
  <c r="AK5" i="7"/>
  <c r="AL5" i="7"/>
  <c r="AM5" i="7"/>
  <c r="AN5" i="7"/>
  <c r="AO5" i="7"/>
  <c r="AP5" i="7"/>
  <c r="Y6" i="7"/>
  <c r="Z6" i="7"/>
  <c r="AA6" i="7"/>
  <c r="AB6" i="7"/>
  <c r="AC6" i="7"/>
  <c r="AD6" i="7"/>
  <c r="AE6" i="7"/>
  <c r="AF6" i="7"/>
  <c r="AG6" i="7"/>
  <c r="AH6" i="7"/>
  <c r="AI6" i="7"/>
  <c r="AJ6" i="7"/>
  <c r="AK6" i="7"/>
  <c r="AL6" i="7"/>
  <c r="AM6" i="7"/>
  <c r="AN6" i="7"/>
  <c r="AO6" i="7"/>
  <c r="AP6" i="7"/>
  <c r="Y7" i="7"/>
  <c r="Z7" i="7"/>
  <c r="AA7" i="7"/>
  <c r="AB7" i="7"/>
  <c r="AC7" i="7"/>
  <c r="AD7" i="7"/>
  <c r="AE7" i="7"/>
  <c r="AF7" i="7"/>
  <c r="AG7" i="7"/>
  <c r="AH7" i="7"/>
  <c r="AI7" i="7"/>
  <c r="AJ7" i="7"/>
  <c r="AK7" i="7"/>
  <c r="AL7" i="7"/>
  <c r="AM7" i="7"/>
  <c r="AN7" i="7"/>
  <c r="AO7" i="7"/>
  <c r="AP7" i="7"/>
  <c r="Y8" i="7"/>
  <c r="Z8" i="7"/>
  <c r="AA8" i="7"/>
  <c r="AB8" i="7"/>
  <c r="AC8" i="7"/>
  <c r="AD8" i="7"/>
  <c r="AE8" i="7"/>
  <c r="AF8" i="7"/>
  <c r="AG8" i="7"/>
  <c r="AH8" i="7"/>
  <c r="AI8" i="7"/>
  <c r="AJ8" i="7"/>
  <c r="AK8" i="7"/>
  <c r="AL8" i="7"/>
  <c r="AM8" i="7"/>
  <c r="AN8" i="7"/>
  <c r="AO8" i="7"/>
  <c r="AP8" i="7"/>
  <c r="Y9" i="7"/>
  <c r="Z9" i="7"/>
  <c r="AA9" i="7"/>
  <c r="AB9" i="7"/>
  <c r="AC9" i="7"/>
  <c r="AD9" i="7"/>
  <c r="AE9" i="7"/>
  <c r="AF9" i="7"/>
  <c r="AG9" i="7"/>
  <c r="AH9" i="7"/>
  <c r="AI9" i="7"/>
  <c r="AJ9" i="7"/>
  <c r="AK9" i="7"/>
  <c r="AL9" i="7"/>
  <c r="AM9" i="7"/>
  <c r="AN9" i="7"/>
  <c r="AO9" i="7"/>
  <c r="AP9" i="7"/>
  <c r="Y11" i="7"/>
  <c r="Z11" i="7"/>
  <c r="AA11" i="7"/>
  <c r="AB11" i="7"/>
  <c r="AC11" i="7"/>
  <c r="AD11" i="7"/>
  <c r="AE11" i="7"/>
  <c r="AF11" i="7"/>
  <c r="AG11" i="7"/>
  <c r="AH11" i="7"/>
  <c r="AI11" i="7"/>
  <c r="AJ11" i="7"/>
  <c r="AK11" i="7"/>
  <c r="AL11" i="7"/>
  <c r="AM11" i="7"/>
  <c r="AN11" i="7"/>
  <c r="AO11" i="7"/>
  <c r="AP11" i="7"/>
  <c r="Z12" i="7"/>
  <c r="AB12" i="7"/>
  <c r="AD12" i="7"/>
  <c r="AF12" i="7"/>
  <c r="AH12" i="7"/>
  <c r="AJ12" i="7"/>
  <c r="AL12" i="7"/>
  <c r="AN12" i="7"/>
  <c r="AP12" i="7"/>
  <c r="Y13" i="7"/>
  <c r="Z13" i="7"/>
  <c r="AA13" i="7"/>
  <c r="AB13" i="7"/>
  <c r="AC13" i="7"/>
  <c r="AD13" i="7"/>
  <c r="AE13" i="7"/>
  <c r="AF13" i="7"/>
  <c r="AG13" i="7"/>
  <c r="AH13" i="7"/>
  <c r="AI13" i="7"/>
  <c r="AJ13" i="7"/>
  <c r="AK13" i="7"/>
  <c r="AL13" i="7"/>
  <c r="AM13" i="7"/>
  <c r="AN13" i="7"/>
  <c r="AO13" i="7"/>
  <c r="AP13" i="7"/>
  <c r="Y14" i="7"/>
  <c r="Z14" i="7"/>
  <c r="AA14" i="7"/>
  <c r="AB14" i="7"/>
  <c r="AC14" i="7"/>
  <c r="AD14" i="7"/>
  <c r="AE14" i="7"/>
  <c r="AF14" i="7"/>
  <c r="AG14" i="7"/>
  <c r="AH14" i="7"/>
  <c r="AI14" i="7"/>
  <c r="AJ14" i="7"/>
  <c r="AK14" i="7"/>
  <c r="AL14" i="7"/>
  <c r="AM14" i="7"/>
  <c r="AN14" i="7"/>
  <c r="AO14" i="7"/>
  <c r="AP14" i="7"/>
  <c r="Y15" i="7"/>
  <c r="Z15" i="7"/>
  <c r="AA15" i="7"/>
  <c r="AB15" i="7"/>
  <c r="AC15" i="7"/>
  <c r="AD15" i="7"/>
  <c r="AE15" i="7"/>
  <c r="AF15" i="7"/>
  <c r="AG15" i="7"/>
  <c r="AH15" i="7"/>
  <c r="AI15" i="7"/>
  <c r="AJ15" i="7"/>
  <c r="AK15" i="7"/>
  <c r="AL15" i="7"/>
  <c r="AM15" i="7"/>
  <c r="AN15" i="7"/>
  <c r="AO15" i="7"/>
  <c r="AP15" i="7"/>
  <c r="Y16" i="7"/>
  <c r="Z16" i="7"/>
  <c r="AA16" i="7"/>
  <c r="AB16" i="7"/>
  <c r="AC16" i="7"/>
  <c r="AD16" i="7"/>
  <c r="AE16" i="7"/>
  <c r="AF16" i="7"/>
  <c r="AG16" i="7"/>
  <c r="AH16" i="7"/>
  <c r="AI16" i="7"/>
  <c r="AJ16" i="7"/>
  <c r="AK16" i="7"/>
  <c r="AL16" i="7"/>
  <c r="AM16" i="7"/>
  <c r="AN16" i="7"/>
  <c r="AO16" i="7"/>
  <c r="AP16" i="7"/>
  <c r="Y17" i="7"/>
  <c r="Z17" i="7"/>
  <c r="AA17" i="7"/>
  <c r="AB17" i="7"/>
  <c r="AC17" i="7"/>
  <c r="AD17" i="7"/>
  <c r="AE17" i="7"/>
  <c r="AF17" i="7"/>
  <c r="AG17" i="7"/>
  <c r="AH17" i="7"/>
  <c r="AI17" i="7"/>
  <c r="AJ17" i="7"/>
  <c r="AK17" i="7"/>
  <c r="AL17" i="7"/>
  <c r="AM17" i="7"/>
  <c r="AN17" i="7"/>
  <c r="AO17" i="7"/>
  <c r="AP17" i="7"/>
  <c r="Y18" i="7"/>
  <c r="Z18" i="7"/>
  <c r="AA18" i="7"/>
  <c r="AB18" i="7"/>
  <c r="AC18" i="7"/>
  <c r="AD18" i="7"/>
  <c r="AE18" i="7"/>
  <c r="AF18" i="7"/>
  <c r="AG18" i="7"/>
  <c r="AH18" i="7"/>
  <c r="AI18" i="7"/>
  <c r="AJ18" i="7"/>
  <c r="AK18" i="7"/>
  <c r="AL18" i="7"/>
  <c r="AM18" i="7"/>
  <c r="AN18" i="7"/>
  <c r="AO18" i="7"/>
  <c r="AP18" i="7"/>
  <c r="Y19" i="7"/>
  <c r="Z19" i="7"/>
  <c r="AA19" i="7"/>
  <c r="AB19" i="7"/>
  <c r="AC19" i="7"/>
  <c r="AD19" i="7"/>
  <c r="AE19" i="7"/>
  <c r="AF19" i="7"/>
  <c r="AG19" i="7"/>
  <c r="AH19" i="7"/>
  <c r="AI19" i="7"/>
  <c r="AJ19" i="7"/>
  <c r="AK19" i="7"/>
  <c r="AL19" i="7"/>
  <c r="AM19" i="7"/>
  <c r="AN19" i="7"/>
  <c r="AO19" i="7"/>
  <c r="AP19" i="7"/>
  <c r="Y21" i="7"/>
  <c r="Z21" i="7"/>
  <c r="AA21" i="7"/>
  <c r="AB21" i="7"/>
  <c r="AC21" i="7"/>
  <c r="AD21" i="7"/>
  <c r="AE21" i="7"/>
  <c r="AF21" i="7"/>
  <c r="AG21" i="7"/>
  <c r="AH21" i="7"/>
  <c r="AI21" i="7"/>
  <c r="AJ21" i="7"/>
  <c r="AK21" i="7"/>
  <c r="AL21" i="7"/>
  <c r="AM21" i="7"/>
  <c r="AN21" i="7"/>
  <c r="AO21" i="7"/>
  <c r="AP21" i="7"/>
  <c r="Z22" i="7"/>
  <c r="AB22" i="7"/>
  <c r="AD22" i="7"/>
  <c r="AF22" i="7"/>
  <c r="AH22" i="7"/>
  <c r="AJ22" i="7"/>
  <c r="AL22" i="7"/>
  <c r="AN22" i="7"/>
  <c r="AP22" i="7"/>
  <c r="Y23" i="7"/>
  <c r="Z23" i="7"/>
  <c r="AA23" i="7"/>
  <c r="AB23" i="7"/>
  <c r="AC23" i="7"/>
  <c r="AD23" i="7"/>
  <c r="AE23" i="7"/>
  <c r="AF23" i="7"/>
  <c r="AG23" i="7"/>
  <c r="AH23" i="7"/>
  <c r="AI23" i="7"/>
  <c r="AJ23" i="7"/>
  <c r="AK23" i="7"/>
  <c r="AL23" i="7"/>
  <c r="AM23" i="7"/>
  <c r="AN23" i="7"/>
  <c r="AO23" i="7"/>
  <c r="AP23" i="7"/>
  <c r="Y24" i="7"/>
  <c r="Z24" i="7"/>
  <c r="AA24" i="7"/>
  <c r="AB24" i="7"/>
  <c r="AC24" i="7"/>
  <c r="AD24" i="7"/>
  <c r="AE24" i="7"/>
  <c r="AF24" i="7"/>
  <c r="AG24" i="7"/>
  <c r="AH24" i="7"/>
  <c r="AI24" i="7"/>
  <c r="AJ24" i="7"/>
  <c r="AK24" i="7"/>
  <c r="AL24" i="7"/>
  <c r="AM24" i="7"/>
  <c r="AN24" i="7"/>
  <c r="AO24" i="7"/>
  <c r="AP24" i="7"/>
  <c r="Y25" i="7"/>
  <c r="Z25" i="7"/>
  <c r="AA25" i="7"/>
  <c r="AB25" i="7"/>
  <c r="AC25" i="7"/>
  <c r="AD25" i="7"/>
  <c r="AE25" i="7"/>
  <c r="AF25" i="7"/>
  <c r="AG25" i="7"/>
  <c r="AH25" i="7"/>
  <c r="AI25" i="7"/>
  <c r="AJ25" i="7"/>
  <c r="AK25" i="7"/>
  <c r="AL25" i="7"/>
  <c r="AM25" i="7"/>
  <c r="AN25" i="7"/>
  <c r="AO25" i="7"/>
  <c r="AP25" i="7"/>
  <c r="Y26" i="7"/>
  <c r="Z26" i="7"/>
  <c r="AA26" i="7"/>
  <c r="AB26" i="7"/>
  <c r="AC26" i="7"/>
  <c r="AD26" i="7"/>
  <c r="AE26" i="7"/>
  <c r="AF26" i="7"/>
  <c r="AG26" i="7"/>
  <c r="AH26" i="7"/>
  <c r="AI26" i="7"/>
  <c r="AJ26" i="7"/>
  <c r="AK26" i="7"/>
  <c r="AL26" i="7"/>
  <c r="AM26" i="7"/>
  <c r="AN26" i="7"/>
  <c r="AO26" i="7"/>
  <c r="AP26" i="7"/>
  <c r="Y27" i="7"/>
  <c r="Z27" i="7"/>
  <c r="AA27" i="7"/>
  <c r="AB27" i="7"/>
  <c r="AC27" i="7"/>
  <c r="AD27" i="7"/>
  <c r="AE27" i="7"/>
  <c r="AF27" i="7"/>
  <c r="AG27" i="7"/>
  <c r="AH27" i="7"/>
  <c r="AI27" i="7"/>
  <c r="AJ27" i="7"/>
  <c r="AK27" i="7"/>
  <c r="AL27" i="7"/>
  <c r="AM27" i="7"/>
  <c r="AN27" i="7"/>
  <c r="AO27" i="7"/>
  <c r="AP27" i="7"/>
  <c r="Y28" i="7"/>
  <c r="Z28" i="7"/>
  <c r="AA28" i="7"/>
  <c r="AB28" i="7"/>
  <c r="AC28" i="7"/>
  <c r="AD28" i="7"/>
  <c r="AE28" i="7"/>
  <c r="AF28" i="7"/>
  <c r="AG28" i="7"/>
  <c r="AH28" i="7"/>
  <c r="AI28" i="7"/>
  <c r="AJ28" i="7"/>
  <c r="AK28" i="7"/>
  <c r="AL28" i="7"/>
  <c r="AM28" i="7"/>
  <c r="AN28" i="7"/>
  <c r="AO28" i="7"/>
  <c r="AP28" i="7"/>
  <c r="Y29" i="7"/>
  <c r="Z29" i="7"/>
  <c r="AA29" i="7"/>
  <c r="AB29" i="7"/>
  <c r="AC29" i="7"/>
  <c r="AD29" i="7"/>
  <c r="AE29" i="7"/>
  <c r="AF29" i="7"/>
  <c r="AG29" i="7"/>
  <c r="AH29" i="7"/>
  <c r="AI29" i="7"/>
  <c r="AJ29" i="7"/>
  <c r="AK29" i="7"/>
  <c r="AL29" i="7"/>
  <c r="AM29" i="7"/>
  <c r="AN29" i="7"/>
  <c r="AO29" i="7"/>
  <c r="AP29" i="7"/>
  <c r="Y31" i="7"/>
  <c r="Z31" i="7"/>
  <c r="AA31" i="7"/>
  <c r="AB31" i="7"/>
  <c r="AC31" i="7"/>
  <c r="AD31" i="7"/>
  <c r="AE31" i="7"/>
  <c r="AF31" i="7"/>
  <c r="AG31" i="7"/>
  <c r="AH31" i="7"/>
  <c r="AI31" i="7"/>
  <c r="AJ31" i="7"/>
  <c r="AK31" i="7"/>
  <c r="AL31" i="7"/>
  <c r="AM31" i="7"/>
  <c r="AN31" i="7"/>
  <c r="AO31" i="7"/>
  <c r="AP31" i="7"/>
  <c r="Z32" i="7"/>
  <c r="AB32" i="7"/>
  <c r="AD32" i="7"/>
  <c r="AF32" i="7"/>
  <c r="AH32" i="7"/>
  <c r="AJ32" i="7"/>
  <c r="AL32" i="7"/>
  <c r="AN32" i="7"/>
  <c r="AP32" i="7"/>
  <c r="Y33" i="7"/>
  <c r="Z33" i="7"/>
  <c r="AA33" i="7"/>
  <c r="AB33" i="7"/>
  <c r="AC33" i="7"/>
  <c r="AD33" i="7"/>
  <c r="AE33" i="7"/>
  <c r="AF33" i="7"/>
  <c r="AG33" i="7"/>
  <c r="AH33" i="7"/>
  <c r="AI33" i="7"/>
  <c r="AJ33" i="7"/>
  <c r="AK33" i="7"/>
  <c r="AL33" i="7"/>
  <c r="AM33" i="7"/>
  <c r="AN33" i="7"/>
  <c r="AO33" i="7"/>
  <c r="AP33" i="7"/>
  <c r="Y34" i="7"/>
  <c r="Z34" i="7"/>
  <c r="AA34" i="7"/>
  <c r="AB34" i="7"/>
  <c r="AC34" i="7"/>
  <c r="AD34" i="7"/>
  <c r="AE34" i="7"/>
  <c r="AF34" i="7"/>
  <c r="AG34" i="7"/>
  <c r="AH34" i="7"/>
  <c r="AI34" i="7"/>
  <c r="AJ34" i="7"/>
  <c r="AK34" i="7"/>
  <c r="AL34" i="7"/>
  <c r="AM34" i="7"/>
  <c r="AN34" i="7"/>
  <c r="AO34" i="7"/>
  <c r="AP34" i="7"/>
  <c r="Y35" i="7"/>
  <c r="Z35" i="7"/>
  <c r="AA35" i="7"/>
  <c r="AB35" i="7"/>
  <c r="AC35" i="7"/>
  <c r="AD35" i="7"/>
  <c r="AE35" i="7"/>
  <c r="AF35" i="7"/>
  <c r="AG35" i="7"/>
  <c r="AH35" i="7"/>
  <c r="AI35" i="7"/>
  <c r="AJ35" i="7"/>
  <c r="AK35" i="7"/>
  <c r="AL35" i="7"/>
  <c r="AM35" i="7"/>
  <c r="AN35" i="7"/>
  <c r="AO35" i="7"/>
  <c r="AP35" i="7"/>
  <c r="Y36" i="7"/>
  <c r="Z36" i="7"/>
  <c r="AA36" i="7"/>
  <c r="AB36" i="7"/>
  <c r="AC36" i="7"/>
  <c r="AD36" i="7"/>
  <c r="AE36" i="7"/>
  <c r="AF36" i="7"/>
  <c r="AG36" i="7"/>
  <c r="AH36" i="7"/>
  <c r="AI36" i="7"/>
  <c r="AJ36" i="7"/>
  <c r="AK36" i="7"/>
  <c r="AL36" i="7"/>
  <c r="AM36" i="7"/>
  <c r="AN36" i="7"/>
  <c r="AO36" i="7"/>
  <c r="AP36" i="7"/>
  <c r="Y37" i="7"/>
  <c r="Z37" i="7"/>
  <c r="AA37" i="7"/>
  <c r="AB37" i="7"/>
  <c r="AC37" i="7"/>
  <c r="AD37" i="7"/>
  <c r="AE37" i="7"/>
  <c r="AF37" i="7"/>
  <c r="AG37" i="7"/>
  <c r="AH37" i="7"/>
  <c r="AI37" i="7"/>
  <c r="AJ37" i="7"/>
  <c r="AK37" i="7"/>
  <c r="AL37" i="7"/>
  <c r="AM37" i="7"/>
  <c r="AN37" i="7"/>
  <c r="AO37" i="7"/>
  <c r="AP37" i="7"/>
  <c r="Y38" i="7"/>
  <c r="Z38" i="7"/>
  <c r="AA38" i="7"/>
  <c r="AB38" i="7"/>
  <c r="AC38" i="7"/>
  <c r="AD38" i="7"/>
  <c r="AE38" i="7"/>
  <c r="AF38" i="7"/>
  <c r="AG38" i="7"/>
  <c r="AH38" i="7"/>
  <c r="AI38" i="7"/>
  <c r="AJ38" i="7"/>
  <c r="AK38" i="7"/>
  <c r="AL38" i="7"/>
  <c r="AM38" i="7"/>
  <c r="AN38" i="7"/>
  <c r="AO38" i="7"/>
  <c r="AP38" i="7"/>
  <c r="Y39" i="7"/>
  <c r="Z39" i="7"/>
  <c r="AA39" i="7"/>
  <c r="AB39" i="7"/>
  <c r="AC39" i="7"/>
  <c r="AD39" i="7"/>
  <c r="AE39" i="7"/>
  <c r="AF39" i="7"/>
  <c r="AG39" i="7"/>
  <c r="AH39" i="7"/>
  <c r="AI39" i="7"/>
  <c r="AJ39" i="7"/>
  <c r="AK39" i="7"/>
  <c r="AL39" i="7"/>
  <c r="AM39" i="7"/>
  <c r="AN39" i="7"/>
  <c r="AO39" i="7"/>
  <c r="AP39" i="7"/>
  <c r="W21" i="7"/>
  <c r="W31" i="7"/>
  <c r="X12" i="7"/>
  <c r="X13" i="7"/>
  <c r="X14" i="7"/>
  <c r="X15" i="7"/>
  <c r="X16" i="7"/>
  <c r="X17" i="7"/>
  <c r="X18" i="7"/>
  <c r="X19" i="7"/>
  <c r="X21" i="7"/>
  <c r="X22" i="7"/>
  <c r="X23" i="7"/>
  <c r="X24" i="7"/>
  <c r="X25" i="7"/>
  <c r="X26" i="7"/>
  <c r="X27" i="7"/>
  <c r="X28" i="7"/>
  <c r="X29" i="7"/>
  <c r="X31" i="7"/>
  <c r="X32" i="7"/>
  <c r="X33" i="7"/>
  <c r="X34" i="7"/>
  <c r="X35" i="7"/>
  <c r="X36" i="7"/>
  <c r="X37" i="7"/>
  <c r="X38" i="7"/>
  <c r="X39" i="7"/>
  <c r="X11" i="7"/>
  <c r="X3" i="7"/>
  <c r="X4" i="7"/>
  <c r="X5" i="7"/>
  <c r="X6" i="7"/>
  <c r="X7" i="7"/>
  <c r="X8" i="7"/>
  <c r="X9" i="7"/>
  <c r="W11" i="7"/>
  <c r="X2" i="7"/>
  <c r="W13" i="7"/>
  <c r="W14" i="7"/>
  <c r="W15" i="7"/>
  <c r="W16" i="7"/>
  <c r="W17" i="7"/>
  <c r="W18" i="7"/>
  <c r="W19" i="7"/>
  <c r="W23" i="7"/>
  <c r="W24" i="7"/>
  <c r="W25" i="7"/>
  <c r="W26" i="7"/>
  <c r="W27" i="7"/>
  <c r="W28" i="7"/>
  <c r="W29" i="7"/>
  <c r="W33" i="7"/>
  <c r="W34" i="7"/>
  <c r="W35" i="7"/>
  <c r="W36" i="7"/>
  <c r="W37" i="7"/>
  <c r="W38" i="7"/>
  <c r="W39" i="7"/>
  <c r="W4" i="7"/>
  <c r="W5" i="7"/>
  <c r="W6" i="7"/>
  <c r="W7" i="7"/>
  <c r="W8" i="7"/>
  <c r="W9" i="7"/>
  <c r="W3" i="7"/>
  <c r="H14" i="1"/>
  <c r="H15" i="1"/>
  <c r="H16" i="1"/>
  <c r="H18" i="1"/>
  <c r="H19" i="1"/>
  <c r="H20" i="1"/>
  <c r="H22" i="1"/>
  <c r="H23" i="1"/>
  <c r="H24" i="1"/>
  <c r="H26" i="1"/>
  <c r="H27" i="1"/>
  <c r="H28" i="1"/>
  <c r="H30" i="1"/>
  <c r="H31" i="1"/>
  <c r="H32" i="1"/>
  <c r="H34" i="1"/>
  <c r="H35" i="1"/>
  <c r="H36" i="1"/>
  <c r="H38" i="1"/>
  <c r="H39" i="1"/>
  <c r="H40" i="1"/>
  <c r="H42" i="1"/>
  <c r="H43" i="1"/>
  <c r="H44" i="1"/>
  <c r="H46" i="1"/>
  <c r="H47" i="1"/>
  <c r="H48" i="1"/>
  <c r="H50" i="1"/>
  <c r="H51" i="1"/>
  <c r="H52" i="1"/>
  <c r="H54" i="1"/>
  <c r="H55" i="1"/>
  <c r="H56" i="1"/>
  <c r="H58" i="1"/>
  <c r="H59" i="1"/>
  <c r="H60" i="1"/>
  <c r="H62" i="1"/>
  <c r="H63" i="1"/>
  <c r="H64" i="1"/>
  <c r="H10" i="1"/>
  <c r="H6" i="1"/>
  <c r="H7" i="1"/>
  <c r="H8" i="1"/>
  <c r="D10"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5" i="1"/>
  <c r="D6" i="1"/>
  <c r="D7" i="1"/>
  <c r="D8" i="1"/>
  <c r="B6" i="1"/>
  <c r="C6" i="1"/>
  <c r="E6" i="1"/>
  <c r="F6" i="1"/>
  <c r="G6" i="1"/>
  <c r="B7" i="1"/>
  <c r="C7" i="1"/>
  <c r="E7" i="1"/>
  <c r="F7" i="1"/>
  <c r="G7" i="1"/>
  <c r="B8" i="1"/>
  <c r="C8" i="1"/>
  <c r="E8" i="1"/>
  <c r="F8" i="1"/>
  <c r="G8" i="1"/>
  <c r="G64" i="1"/>
  <c r="F64" i="1"/>
  <c r="E64" i="1"/>
  <c r="C64" i="1"/>
  <c r="B64" i="1"/>
  <c r="G63" i="1"/>
  <c r="F63" i="1"/>
  <c r="E63" i="1"/>
  <c r="C63" i="1"/>
  <c r="B63" i="1"/>
  <c r="G62" i="1"/>
  <c r="F62" i="1"/>
  <c r="E62" i="1"/>
  <c r="C62" i="1"/>
  <c r="B62" i="1"/>
  <c r="G60" i="1"/>
  <c r="F60" i="1"/>
  <c r="E60" i="1"/>
  <c r="C60" i="1"/>
  <c r="B60" i="1"/>
  <c r="G59" i="1"/>
  <c r="F59" i="1"/>
  <c r="E59" i="1"/>
  <c r="C59" i="1"/>
  <c r="B59" i="1"/>
  <c r="G58" i="1"/>
  <c r="F58" i="1"/>
  <c r="E58" i="1"/>
  <c r="C58" i="1"/>
  <c r="B58" i="1"/>
  <c r="G56" i="1"/>
  <c r="F56" i="1"/>
  <c r="E56" i="1"/>
  <c r="C56" i="1"/>
  <c r="B56" i="1"/>
  <c r="G55" i="1"/>
  <c r="F55" i="1"/>
  <c r="E55" i="1"/>
  <c r="C55" i="1"/>
  <c r="B55" i="1"/>
  <c r="G54" i="1"/>
  <c r="F54" i="1"/>
  <c r="E54" i="1"/>
  <c r="C54" i="1"/>
  <c r="B54" i="1"/>
  <c r="G52" i="1"/>
  <c r="F52" i="1"/>
  <c r="E52" i="1"/>
  <c r="C52" i="1"/>
  <c r="B52" i="1"/>
  <c r="G51" i="1"/>
  <c r="F51" i="1"/>
  <c r="E51" i="1"/>
  <c r="C51" i="1"/>
  <c r="B51" i="1"/>
  <c r="G50" i="1"/>
  <c r="F50" i="1"/>
  <c r="E50" i="1"/>
  <c r="C50" i="1"/>
  <c r="B50" i="1"/>
  <c r="G48" i="1"/>
  <c r="F48" i="1"/>
  <c r="E48" i="1"/>
  <c r="C48" i="1"/>
  <c r="B48" i="1"/>
  <c r="G47" i="1"/>
  <c r="F47" i="1"/>
  <c r="E47" i="1"/>
  <c r="C47" i="1"/>
  <c r="B47" i="1"/>
  <c r="G46" i="1"/>
  <c r="F46" i="1"/>
  <c r="E46" i="1"/>
  <c r="C46" i="1"/>
  <c r="B46" i="1"/>
  <c r="G44" i="1"/>
  <c r="F44" i="1"/>
  <c r="E44" i="1"/>
  <c r="C44" i="1"/>
  <c r="B44" i="1"/>
  <c r="G43" i="1"/>
  <c r="F43" i="1"/>
  <c r="E43" i="1"/>
  <c r="C43" i="1"/>
  <c r="B43" i="1"/>
  <c r="G42" i="1"/>
  <c r="F42" i="1"/>
  <c r="E42" i="1"/>
  <c r="C42" i="1"/>
  <c r="B42" i="1"/>
  <c r="G40" i="1"/>
  <c r="F40" i="1"/>
  <c r="E40" i="1"/>
  <c r="C40" i="1"/>
  <c r="B40" i="1"/>
  <c r="G39" i="1"/>
  <c r="F39" i="1"/>
  <c r="E39" i="1"/>
  <c r="C39" i="1"/>
  <c r="B39" i="1"/>
  <c r="G38" i="1"/>
  <c r="F38" i="1"/>
  <c r="E38" i="1"/>
  <c r="C38" i="1"/>
  <c r="B38" i="1"/>
  <c r="G36" i="1"/>
  <c r="F36" i="1"/>
  <c r="E36" i="1"/>
  <c r="C36" i="1"/>
  <c r="B36" i="1"/>
  <c r="G35" i="1"/>
  <c r="F35" i="1"/>
  <c r="E35" i="1"/>
  <c r="C35" i="1"/>
  <c r="B35" i="1"/>
  <c r="G34" i="1"/>
  <c r="F34" i="1"/>
  <c r="E34" i="1"/>
  <c r="C34" i="1"/>
  <c r="B34" i="1"/>
  <c r="G32" i="1"/>
  <c r="F32" i="1"/>
  <c r="E32" i="1"/>
  <c r="C32" i="1"/>
  <c r="B32" i="1"/>
  <c r="G31" i="1"/>
  <c r="F31" i="1"/>
  <c r="E31" i="1"/>
  <c r="C31" i="1"/>
  <c r="B31" i="1"/>
  <c r="G30" i="1"/>
  <c r="F30" i="1"/>
  <c r="E30" i="1"/>
  <c r="C30" i="1"/>
  <c r="B30" i="1"/>
  <c r="G28" i="1"/>
  <c r="F28" i="1"/>
  <c r="E28" i="1"/>
  <c r="C28" i="1"/>
  <c r="B28" i="1"/>
  <c r="G27" i="1"/>
  <c r="F27" i="1"/>
  <c r="E27" i="1"/>
  <c r="C27" i="1"/>
  <c r="B27" i="1"/>
  <c r="G26" i="1"/>
  <c r="F26" i="1"/>
  <c r="E26" i="1"/>
  <c r="C26" i="1"/>
  <c r="B26" i="1"/>
  <c r="G24" i="1"/>
  <c r="F24" i="1"/>
  <c r="E24" i="1"/>
  <c r="C24" i="1"/>
  <c r="B24" i="1"/>
  <c r="G23" i="1"/>
  <c r="F23" i="1"/>
  <c r="E23" i="1"/>
  <c r="C23" i="1"/>
  <c r="B23" i="1"/>
  <c r="G22" i="1"/>
  <c r="F22" i="1"/>
  <c r="E22" i="1"/>
  <c r="C22" i="1"/>
  <c r="B22" i="1"/>
  <c r="G20" i="1"/>
  <c r="F20" i="1"/>
  <c r="E20" i="1"/>
  <c r="C20" i="1"/>
  <c r="B20" i="1"/>
  <c r="G19" i="1"/>
  <c r="F19" i="1"/>
  <c r="E19" i="1"/>
  <c r="C19" i="1"/>
  <c r="B19" i="1"/>
  <c r="G18" i="1"/>
  <c r="F18" i="1"/>
  <c r="E18" i="1"/>
  <c r="C18" i="1"/>
  <c r="B18" i="1"/>
  <c r="G16" i="1"/>
  <c r="F16" i="1"/>
  <c r="E16" i="1"/>
  <c r="C16" i="1"/>
  <c r="B16" i="1"/>
  <c r="G15" i="1"/>
  <c r="F15" i="1"/>
  <c r="E15" i="1"/>
  <c r="C15" i="1"/>
  <c r="B15" i="1"/>
  <c r="G14" i="1"/>
  <c r="F14" i="1"/>
  <c r="E14" i="1"/>
  <c r="C14" i="1"/>
  <c r="B14" i="1"/>
  <c r="G10" i="1"/>
  <c r="F10" i="1"/>
  <c r="E10" i="1"/>
  <c r="C10"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濱中 慎太郎</author>
    <author>swim-staff</author>
  </authors>
  <commentList>
    <comment ref="F5" authorId="0" shapeId="0" xr:uid="{00000000-0006-0000-0200-000001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学年を選択</t>
        </r>
      </text>
    </comment>
    <comment ref="G5" authorId="0" shapeId="0" xr:uid="{00000000-0006-0000-0200-000002000000}">
      <text>
        <r>
          <rPr>
            <b/>
            <sz val="10"/>
            <color indexed="81"/>
            <rFont val="ＭＳ Ｐゴシック"/>
            <family val="2"/>
            <charset val="128"/>
          </rPr>
          <t>リストから
性別を選択</t>
        </r>
      </text>
    </comment>
    <comment ref="H5" authorId="1" shapeId="0" xr:uid="{608994BB-9DA8-413B-9320-36FF3C86E46D}">
      <text>
        <r>
          <rPr>
            <b/>
            <sz val="11"/>
            <color indexed="81"/>
            <rFont val="MS P ゴシック"/>
            <family val="3"/>
            <charset val="128"/>
          </rPr>
          <t>ﾘｽﾄから
ｻｲｽﾞを選択</t>
        </r>
      </text>
    </comment>
    <comment ref="I5" authorId="0" shapeId="0" xr:uid="{00000000-0006-0000-0200-000003000000}">
      <text>
        <r>
          <rPr>
            <b/>
            <sz val="10"/>
            <color indexed="81"/>
            <rFont val="ＭＳ Ｐゴシック"/>
            <family val="2"/>
            <charset val="128"/>
          </rPr>
          <t>リストから
長水路の「長」
短水路の「短」
を選択</t>
        </r>
      </text>
    </comment>
    <comment ref="J5" authorId="0" shapeId="0" xr:uid="{00000000-0006-0000-0200-000004000000}">
      <text>
        <r>
          <rPr>
            <b/>
            <sz val="10"/>
            <color rgb="FF000000"/>
            <rFont val="ＭＳ Ｐゴシック"/>
            <family val="2"/>
            <charset val="128"/>
          </rPr>
          <t>リストから</t>
        </r>
        <r>
          <rPr>
            <b/>
            <sz val="10"/>
            <color rgb="FF000000"/>
            <rFont val="ＭＳ Ｐゴシック"/>
            <family val="2"/>
            <charset val="128"/>
          </rPr>
          <t xml:space="preserve">
</t>
        </r>
        <r>
          <rPr>
            <b/>
            <sz val="10"/>
            <color rgb="FF000000"/>
            <rFont val="ＭＳ Ｐゴシック"/>
            <family val="2"/>
            <charset val="128"/>
          </rPr>
          <t>距離種目を選択</t>
        </r>
        <r>
          <rPr>
            <b/>
            <sz val="10"/>
            <color rgb="FF000000"/>
            <rFont val="ＭＳ Ｐゴシック"/>
            <family val="2"/>
            <charset val="128"/>
          </rPr>
          <t xml:space="preserve">
</t>
        </r>
      </text>
    </comment>
    <comment ref="K5" authorId="0" shapeId="0" xr:uid="{00000000-0006-0000-0200-000005000000}">
      <text>
        <r>
          <rPr>
            <b/>
            <sz val="10"/>
            <color indexed="81"/>
            <rFont val="ＭＳ Ｐゴシック"/>
            <family val="2"/>
            <charset val="128"/>
          </rPr>
          <t>分の後「：」
秒の後「.」
を入力
100分の1まで</t>
        </r>
      </text>
    </comment>
    <comment ref="L5" authorId="0" shapeId="0" xr:uid="{00000000-0006-0000-0200-000006000000}">
      <text>
        <r>
          <rPr>
            <b/>
            <sz val="10"/>
            <color indexed="81"/>
            <rFont val="ＭＳ Ｐゴシック"/>
            <family val="2"/>
            <charset val="128"/>
          </rPr>
          <t>リストから
資格級を選択</t>
        </r>
      </text>
    </comment>
    <comment ref="J11" authorId="0" shapeId="0" xr:uid="{00000000-0006-0000-0200-000007000000}">
      <text>
        <r>
          <rPr>
            <sz val="10"/>
            <color indexed="81"/>
            <rFont val="ＭＳ Ｐゴシック"/>
            <family val="2"/>
            <charset val="128"/>
          </rPr>
          <t xml:space="preserve">←グループ分けの
←参考にさせてもらいます
</t>
        </r>
      </text>
    </comment>
  </commentList>
</comments>
</file>

<file path=xl/sharedStrings.xml><?xml version="1.0" encoding="utf-8"?>
<sst xmlns="http://schemas.openxmlformats.org/spreadsheetml/2006/main" count="626" uniqueCount="213">
  <si>
    <t>氏名</t>
    <rPh sb="0" eb="2">
      <t>シメ</t>
    </rPh>
    <phoneticPr fontId="2"/>
  </si>
  <si>
    <t>所属</t>
    <rPh sb="0" eb="2">
      <t>ショゾk</t>
    </rPh>
    <phoneticPr fontId="2"/>
  </si>
  <si>
    <t>生年月日</t>
    <rPh sb="0" eb="4">
      <t>セイネンガッp</t>
    </rPh>
    <phoneticPr fontId="2"/>
  </si>
  <si>
    <t>性別</t>
    <rPh sb="0" eb="2">
      <t>セイベt</t>
    </rPh>
    <phoneticPr fontId="2"/>
  </si>
  <si>
    <t>長/短</t>
    <rPh sb="0" eb="1">
      <t>チョ</t>
    </rPh>
    <rPh sb="2" eb="3">
      <t>タン</t>
    </rPh>
    <phoneticPr fontId="2"/>
  </si>
  <si>
    <t>タイム</t>
    <phoneticPr fontId="2"/>
  </si>
  <si>
    <t>50mバタフライ</t>
  </si>
  <si>
    <t>50m背泳ぎ</t>
  </si>
  <si>
    <t>50m平泳ぎ</t>
  </si>
  <si>
    <t>50m自由形</t>
  </si>
  <si>
    <t>100mバタフライ</t>
  </si>
  <si>
    <t>100m背泳ぎ</t>
  </si>
  <si>
    <t>100m平泳ぎ</t>
  </si>
  <si>
    <t>100m自由形</t>
  </si>
  <si>
    <t>200m自由形</t>
  </si>
  <si>
    <t>200m個人メドレー</t>
  </si>
  <si>
    <t>距離種目</t>
    <rPh sb="0" eb="2">
      <t>キョr</t>
    </rPh>
    <rPh sb="2" eb="4">
      <t>シュモk</t>
    </rPh>
    <phoneticPr fontId="2"/>
  </si>
  <si>
    <t>京都　太郎</t>
    <rPh sb="0" eb="2">
      <t>キョ</t>
    </rPh>
    <rPh sb="3" eb="5">
      <t>タロ</t>
    </rPh>
    <phoneticPr fontId="2"/>
  </si>
  <si>
    <t>長</t>
    <rPh sb="0" eb="1">
      <t>チョ</t>
    </rPh>
    <phoneticPr fontId="2"/>
  </si>
  <si>
    <t>短</t>
    <rPh sb="0" eb="1">
      <t>タン</t>
    </rPh>
    <phoneticPr fontId="2"/>
  </si>
  <si>
    <t>学年</t>
    <rPh sb="0" eb="2">
      <t>ガクネン</t>
    </rPh>
    <phoneticPr fontId="2"/>
  </si>
  <si>
    <t>男子</t>
    <rPh sb="0" eb="1">
      <t>オトk</t>
    </rPh>
    <rPh sb="1" eb="2">
      <t>コ</t>
    </rPh>
    <phoneticPr fontId="2"/>
  </si>
  <si>
    <t>女子</t>
    <rPh sb="0" eb="1">
      <t>オンン</t>
    </rPh>
    <rPh sb="1" eb="2">
      <t>コ</t>
    </rPh>
    <phoneticPr fontId="2"/>
  </si>
  <si>
    <t>資格級</t>
    <rPh sb="0" eb="3">
      <t>シカk</t>
    </rPh>
    <phoneticPr fontId="2"/>
  </si>
  <si>
    <t>所属</t>
    <rPh sb="0" eb="2">
      <t>ショゾk</t>
    </rPh>
    <phoneticPr fontId="2"/>
  </si>
  <si>
    <t>申込責任者</t>
    <rPh sb="0" eb="5">
      <t>モウシコm</t>
    </rPh>
    <phoneticPr fontId="2"/>
  </si>
  <si>
    <t>電話番号</t>
    <rPh sb="0" eb="2">
      <t>デンw</t>
    </rPh>
    <rPh sb="2" eb="4">
      <t>バン</t>
    </rPh>
    <phoneticPr fontId="2"/>
  </si>
  <si>
    <t>樹立大会</t>
    <rPh sb="0" eb="2">
      <t>ジュリt</t>
    </rPh>
    <rPh sb="2" eb="4">
      <t>タイカ</t>
    </rPh>
    <phoneticPr fontId="2"/>
  </si>
  <si>
    <t>フリガナ</t>
    <phoneticPr fontId="2"/>
  </si>
  <si>
    <t>バタフライ</t>
    <phoneticPr fontId="2"/>
  </si>
  <si>
    <t>京都SC</t>
    <rPh sb="0" eb="2">
      <t>キョウt</t>
    </rPh>
    <phoneticPr fontId="2"/>
  </si>
  <si>
    <t>キョウト タロウ</t>
    <phoneticPr fontId="2"/>
  </si>
  <si>
    <t>京都　一郎</t>
    <rPh sb="0" eb="2">
      <t>キョウト</t>
    </rPh>
    <rPh sb="3" eb="5">
      <t>1ロウ</t>
    </rPh>
    <phoneticPr fontId="2"/>
  </si>
  <si>
    <t>123-456-7890</t>
    <phoneticPr fontId="2"/>
  </si>
  <si>
    <t>50m自由形</t>
    <phoneticPr fontId="2"/>
  </si>
  <si>
    <t>200m個人メドレー</t>
    <phoneticPr fontId="2"/>
  </si>
  <si>
    <t>SS</t>
    <phoneticPr fontId="2"/>
  </si>
  <si>
    <t>S</t>
    <phoneticPr fontId="2"/>
  </si>
  <si>
    <t>M</t>
    <phoneticPr fontId="2"/>
  </si>
  <si>
    <t>L</t>
    <phoneticPr fontId="2"/>
  </si>
  <si>
    <t>O</t>
    <phoneticPr fontId="2"/>
  </si>
  <si>
    <t>JO予選</t>
    <rPh sb="2" eb="4">
      <t>ヨセン</t>
    </rPh>
    <phoneticPr fontId="2"/>
  </si>
  <si>
    <t>50mFr</t>
  </si>
  <si>
    <t>級</t>
  </si>
  <si>
    <t>100mFr</t>
  </si>
  <si>
    <t>200mFr</t>
  </si>
  <si>
    <t>50mBa</t>
  </si>
  <si>
    <t>100mBa</t>
  </si>
  <si>
    <t>50mBr</t>
  </si>
  <si>
    <t>100mBr</t>
  </si>
  <si>
    <t>50mＦly</t>
  </si>
  <si>
    <t>100mＦly</t>
  </si>
  <si>
    <t>200mIM</t>
  </si>
  <si>
    <t>小3</t>
    <rPh sb="0" eb="2">
      <t>ショウ</t>
    </rPh>
    <phoneticPr fontId="2"/>
  </si>
  <si>
    <t>小4</t>
    <rPh sb="0" eb="2">
      <t>ショウ</t>
    </rPh>
    <phoneticPr fontId="2"/>
  </si>
  <si>
    <t>小5</t>
    <rPh sb="0" eb="2">
      <t>ショウ</t>
    </rPh>
    <phoneticPr fontId="2"/>
  </si>
  <si>
    <t>小6</t>
    <rPh sb="0" eb="2">
      <t>ショウ</t>
    </rPh>
    <phoneticPr fontId="2"/>
  </si>
  <si>
    <t>400m自由形</t>
  </si>
  <si>
    <t>800m自由形</t>
  </si>
  <si>
    <t>200m背泳ぎ</t>
  </si>
  <si>
    <t>200m平泳ぎ</t>
  </si>
  <si>
    <t>200mバタフライ</t>
  </si>
  <si>
    <t>400m個人メドレー</t>
  </si>
  <si>
    <t>女子</t>
    <rPh sb="0" eb="2">
      <t>ジョs</t>
    </rPh>
    <phoneticPr fontId="2"/>
  </si>
  <si>
    <t>女子資格級!B2:C9</t>
    <phoneticPr fontId="2"/>
  </si>
  <si>
    <t>女子資格級!D2:E9</t>
    <phoneticPr fontId="2"/>
  </si>
  <si>
    <t>女子資格級!F2:G9</t>
    <phoneticPr fontId="2"/>
  </si>
  <si>
    <t>女子資格級!H2:I9</t>
    <phoneticPr fontId="2"/>
  </si>
  <si>
    <t>女子資格級!J2:K9</t>
    <phoneticPr fontId="2"/>
  </si>
  <si>
    <t>女子資格級!L2:M9</t>
    <phoneticPr fontId="2"/>
  </si>
  <si>
    <t>女子資格級!N2:O9</t>
    <phoneticPr fontId="2"/>
  </si>
  <si>
    <t>女子資格級!P2:Q9</t>
    <phoneticPr fontId="2"/>
  </si>
  <si>
    <t>女子資格級!R2:S9</t>
    <phoneticPr fontId="2"/>
  </si>
  <si>
    <t>女子資格級!T2:U9</t>
    <phoneticPr fontId="2"/>
  </si>
  <si>
    <t>女子資格級!B12:C19</t>
  </si>
  <si>
    <t>女子資格級!D12:E19</t>
  </si>
  <si>
    <t>女子資格級!F12:G19</t>
  </si>
  <si>
    <t>女子資格級!H12:I19</t>
  </si>
  <si>
    <t>女子資格級!J12:K19</t>
  </si>
  <si>
    <t>女子資格級!L12:M19</t>
  </si>
  <si>
    <t>女子資格級!N12:O19</t>
  </si>
  <si>
    <t>女子資格級!P12:Q19</t>
  </si>
  <si>
    <t>女子資格級!R12:S19</t>
  </si>
  <si>
    <t>女子資格級!T12:U19</t>
  </si>
  <si>
    <t>男子</t>
    <phoneticPr fontId="2"/>
  </si>
  <si>
    <t>男子資格級!B2:C9</t>
  </si>
  <si>
    <t>男子資格級!D2:E9</t>
  </si>
  <si>
    <t>男子資格級!F2:G9</t>
  </si>
  <si>
    <t>男子資格級!H2:I9</t>
  </si>
  <si>
    <t>男子資格級!J2:K9</t>
  </si>
  <si>
    <t>男子資格級!L2:M9</t>
  </si>
  <si>
    <t>男子資格級!N2:O9</t>
  </si>
  <si>
    <t>男子資格級!P2:Q9</t>
  </si>
  <si>
    <t>男子資格級!R2:S9</t>
  </si>
  <si>
    <t>男子資格級!T2:U9</t>
  </si>
  <si>
    <t>男子資格級!B12:C19</t>
  </si>
  <si>
    <t>男子資格級!D12:E19</t>
  </si>
  <si>
    <t>男子資格級!F12:G19</t>
  </si>
  <si>
    <t>男子資格級!H12:I19</t>
  </si>
  <si>
    <t>男子資格級!J12:K19</t>
  </si>
  <si>
    <t>男子資格級!L12:M19</t>
  </si>
  <si>
    <t>男子資格級!N12:O19</t>
  </si>
  <si>
    <t>男子資格級!P12:Q19</t>
  </si>
  <si>
    <t>男子資格級!R12:S19</t>
  </si>
  <si>
    <t>男子資格級!T12:U19</t>
  </si>
  <si>
    <t>9歳</t>
    <rPh sb="1" eb="2">
      <t>サイ</t>
    </rPh>
    <phoneticPr fontId="1"/>
  </si>
  <si>
    <t>10歳</t>
    <rPh sb="2" eb="3">
      <t>サイ</t>
    </rPh>
    <phoneticPr fontId="1"/>
  </si>
  <si>
    <t>11歳</t>
    <rPh sb="2" eb="3">
      <t>サイ</t>
    </rPh>
    <phoneticPr fontId="1"/>
  </si>
  <si>
    <t>12歳</t>
    <rPh sb="2" eb="3">
      <t>サイ</t>
    </rPh>
    <phoneticPr fontId="1"/>
  </si>
  <si>
    <t>女子資格級!B22:C30</t>
  </si>
  <si>
    <t>女子資格級!B32:C40</t>
  </si>
  <si>
    <t>女子資格級!D22:E30</t>
  </si>
  <si>
    <t>女子資格級!F22:G30</t>
  </si>
  <si>
    <t>女子資格級!H22:I30</t>
  </si>
  <si>
    <t>女子資格級!J22:K30</t>
  </si>
  <si>
    <t>女子資格級!L22:M30</t>
  </si>
  <si>
    <t>女子資格級!N22:O30</t>
  </si>
  <si>
    <t>女子資格級!P22:Q30</t>
  </si>
  <si>
    <t>女子資格級!R22:S30</t>
  </si>
  <si>
    <t>女子資格級!T22:U30</t>
  </si>
  <si>
    <t>女子資格級!D32:E40</t>
  </si>
  <si>
    <t>女子資格級!F32:G40</t>
  </si>
  <si>
    <t>女子資格級!H32:I40</t>
  </si>
  <si>
    <t>女子資格級!J32:K40</t>
  </si>
  <si>
    <t>女子資格級!L32:M40</t>
  </si>
  <si>
    <t>女子資格級!N32:O40</t>
  </si>
  <si>
    <t>女子資格級!P32:Q40</t>
  </si>
  <si>
    <t>女子資格級!R32:S40</t>
  </si>
  <si>
    <t>女子資格級!T32:U40</t>
  </si>
  <si>
    <t>男子資格級!B22:C30</t>
  </si>
  <si>
    <t>男子資格級!D22:E30</t>
  </si>
  <si>
    <t>男子資格級!F22:G30</t>
  </si>
  <si>
    <t>男子資格級!H22:I30</t>
  </si>
  <si>
    <t>男子資格級!J22:K30</t>
  </si>
  <si>
    <t>男子資格級!L22:M30</t>
  </si>
  <si>
    <t>男子資格級!N22:O30</t>
  </si>
  <si>
    <t>男子資格級!P22:Q30</t>
  </si>
  <si>
    <t>男子資格級!R22:S30</t>
  </si>
  <si>
    <t>男子資格級!T22:U30</t>
  </si>
  <si>
    <t>男子資格級!B32:C40</t>
  </si>
  <si>
    <t>男子資格級!D32:E40</t>
  </si>
  <si>
    <t>男子資格級!F32:G40</t>
  </si>
  <si>
    <t>男子資格級!H32:I40</t>
  </si>
  <si>
    <t>男子資格級!J32:K40</t>
  </si>
  <si>
    <t>男子資格級!L32:M40</t>
  </si>
  <si>
    <t>男子資格級!N32:O40</t>
  </si>
  <si>
    <t>男子資格級!P32:Q40</t>
  </si>
  <si>
    <t>男子資格級!R32:S40</t>
  </si>
  <si>
    <t>男子資格級!T32:U40</t>
  </si>
  <si>
    <t>（一社）京都水泳協会</t>
    <rPh sb="1" eb="3">
      <t>イッシャ</t>
    </rPh>
    <rPh sb="4" eb="6">
      <t>キョウト</t>
    </rPh>
    <rPh sb="6" eb="8">
      <t>スイエイ</t>
    </rPh>
    <rPh sb="8" eb="10">
      <t>キョウカイ</t>
    </rPh>
    <phoneticPr fontId="2"/>
  </si>
  <si>
    <t>選考方法</t>
    <rPh sb="0" eb="2">
      <t>センコウ</t>
    </rPh>
    <rPh sb="2" eb="4">
      <t>ホウホウ</t>
    </rPh>
    <phoneticPr fontId="2"/>
  </si>
  <si>
    <t>　　　　選考大会は設けず、下記の基準等によるクラブ推薦により選考委員会</t>
    <phoneticPr fontId="2"/>
  </si>
  <si>
    <t xml:space="preserve">        　（小学生育成担当コーチ）等 による選考とする</t>
    <phoneticPr fontId="2"/>
  </si>
  <si>
    <t>選考基準</t>
    <rPh sb="0" eb="2">
      <t>センコウ</t>
    </rPh>
    <rPh sb="2" eb="4">
      <t>キジュン</t>
    </rPh>
    <phoneticPr fontId="2"/>
  </si>
  <si>
    <t>クラブ推薦対象</t>
  </si>
  <si>
    <r>
      <t>　　　　　</t>
    </r>
    <r>
      <rPr>
        <b/>
        <sz val="12"/>
        <color theme="1"/>
        <rFont val="ＭＳ Ｐゴシック"/>
        <family val="3"/>
        <charset val="128"/>
        <scheme val="minor"/>
      </rPr>
      <t>※</t>
    </r>
    <r>
      <rPr>
        <sz val="12"/>
        <color theme="1"/>
        <rFont val="ＭＳ Ｐゴシック"/>
        <family val="3"/>
        <charset val="128"/>
        <scheme val="minor"/>
      </rPr>
      <t>長水路・短水路で同級の場合は原則として長水路の記録を優先する</t>
    </r>
    <rPh sb="6" eb="9">
      <t>チョウスイロ</t>
    </rPh>
    <rPh sb="10" eb="13">
      <t>タンスイロ</t>
    </rPh>
    <rPh sb="14" eb="16">
      <t>ドウキュウ</t>
    </rPh>
    <rPh sb="17" eb="19">
      <t>バアイ</t>
    </rPh>
    <rPh sb="20" eb="22">
      <t>ゲンソク</t>
    </rPh>
    <rPh sb="25" eb="28">
      <t>チョウスイロ</t>
    </rPh>
    <rPh sb="29" eb="31">
      <t>キロク</t>
    </rPh>
    <rPh sb="32" eb="34">
      <t>ユウセン</t>
    </rPh>
    <phoneticPr fontId="2"/>
  </si>
  <si>
    <t>③推薦種目（下記の種目より1人2種目）</t>
    <rPh sb="1" eb="3">
      <t>スイセン</t>
    </rPh>
    <rPh sb="3" eb="5">
      <t>シュモク</t>
    </rPh>
    <rPh sb="6" eb="8">
      <t>カキ</t>
    </rPh>
    <rPh sb="9" eb="11">
      <t>シュモク</t>
    </rPh>
    <rPh sb="14" eb="15">
      <t>ヒト</t>
    </rPh>
    <rPh sb="16" eb="18">
      <t>シュモク</t>
    </rPh>
    <phoneticPr fontId="2"/>
  </si>
  <si>
    <t>種目</t>
    <rPh sb="0" eb="2">
      <t>シュモク</t>
    </rPh>
    <phoneticPr fontId="2"/>
  </si>
  <si>
    <t>距離</t>
    <rPh sb="0" eb="2">
      <t>キョリ</t>
    </rPh>
    <phoneticPr fontId="2"/>
  </si>
  <si>
    <t>自由形</t>
    <rPh sb="0" eb="3">
      <t>ジユウガタ</t>
    </rPh>
    <phoneticPr fontId="2"/>
  </si>
  <si>
    <t>50ｍ</t>
    <phoneticPr fontId="2"/>
  </si>
  <si>
    <t>100ｍ</t>
    <phoneticPr fontId="2"/>
  </si>
  <si>
    <t>200ｍ</t>
    <phoneticPr fontId="2"/>
  </si>
  <si>
    <t>ー</t>
    <phoneticPr fontId="2"/>
  </si>
  <si>
    <t>背泳ぎ</t>
    <rPh sb="0" eb="2">
      <t>セオヨ</t>
    </rPh>
    <phoneticPr fontId="2"/>
  </si>
  <si>
    <t>平泳ぎ</t>
    <rPh sb="0" eb="2">
      <t>ヒラオヨ</t>
    </rPh>
    <phoneticPr fontId="2"/>
  </si>
  <si>
    <t>個人メドレー</t>
    <rPh sb="0" eb="2">
      <t>コジン</t>
    </rPh>
    <phoneticPr fontId="2"/>
  </si>
  <si>
    <t>推薦方法</t>
    <rPh sb="0" eb="2">
      <t>スイセン</t>
    </rPh>
    <rPh sb="2" eb="4">
      <t>ホウホウ</t>
    </rPh>
    <phoneticPr fontId="2"/>
  </si>
  <si>
    <r>
      <rPr>
        <b/>
        <sz val="12"/>
        <color theme="1"/>
        <rFont val="ＭＳ Ｐゴシック"/>
        <family val="3"/>
        <charset val="128"/>
        <scheme val="minor"/>
      </rPr>
      <t>方法：</t>
    </r>
    <r>
      <rPr>
        <sz val="12"/>
        <color theme="1"/>
        <rFont val="ＭＳ Ｐゴシック"/>
        <family val="3"/>
        <charset val="128"/>
        <scheme val="minor"/>
      </rPr>
      <t>添付の申込シートに必要事項を全て入力の上、（一社）京都水泳協会事務局　</t>
    </r>
    <rPh sb="0" eb="2">
      <t>ホウホウ</t>
    </rPh>
    <rPh sb="3" eb="5">
      <t>テンプ</t>
    </rPh>
    <rPh sb="6" eb="8">
      <t>モウシコミ</t>
    </rPh>
    <rPh sb="12" eb="14">
      <t>ヒツヨウ</t>
    </rPh>
    <rPh sb="14" eb="16">
      <t>ジコウ</t>
    </rPh>
    <rPh sb="17" eb="18">
      <t>スベ</t>
    </rPh>
    <rPh sb="19" eb="21">
      <t>ニュウリョク</t>
    </rPh>
    <rPh sb="22" eb="23">
      <t>ウエ</t>
    </rPh>
    <rPh sb="25" eb="27">
      <t>イッシャ</t>
    </rPh>
    <rPh sb="28" eb="30">
      <t>キョウト</t>
    </rPh>
    <rPh sb="30" eb="32">
      <t>スイエイ</t>
    </rPh>
    <rPh sb="32" eb="34">
      <t>キョウカイ</t>
    </rPh>
    <rPh sb="34" eb="37">
      <t>ジムキョク</t>
    </rPh>
    <phoneticPr fontId="2"/>
  </si>
  <si>
    <r>
      <t>　　　</t>
    </r>
    <r>
      <rPr>
        <b/>
        <sz val="12"/>
        <color rgb="FFFF0000"/>
        <rFont val="ＭＳ Ｐゴシック"/>
        <family val="3"/>
        <charset val="128"/>
        <scheme val="minor"/>
      </rPr>
      <t>jimukyoku@kyoto-swim.org</t>
    </r>
    <r>
      <rPr>
        <sz val="12"/>
        <color theme="1"/>
        <rFont val="ＭＳ Ｐゴシック"/>
        <family val="3"/>
        <charset val="128"/>
        <scheme val="minor"/>
      </rPr>
      <t>　に送信すること</t>
    </r>
  </si>
  <si>
    <t>その他</t>
    <rPh sb="2" eb="3">
      <t>t</t>
    </rPh>
    <phoneticPr fontId="2"/>
  </si>
  <si>
    <t>①推薦は必ず各所属のスイミングスクールからとする（原則個人での推薦はできない）</t>
    <rPh sb="1" eb="4">
      <t>スイセン</t>
    </rPh>
    <rPh sb="4" eb="6">
      <t>カナラz</t>
    </rPh>
    <rPh sb="6" eb="9">
      <t>カクsy</t>
    </rPh>
    <rPh sb="25" eb="27">
      <t>ゲンソk</t>
    </rPh>
    <rPh sb="27" eb="31">
      <t>コジン</t>
    </rPh>
    <rPh sb="31" eb="38">
      <t>スイセン</t>
    </rPh>
    <phoneticPr fontId="2"/>
  </si>
  <si>
    <t>（一社）京都水泳協会</t>
    <rPh sb="1" eb="3">
      <t>イッシャ</t>
    </rPh>
    <rPh sb="4" eb="6">
      <t>キョウt</t>
    </rPh>
    <rPh sb="6" eb="10">
      <t>スイエ</t>
    </rPh>
    <phoneticPr fontId="2"/>
  </si>
  <si>
    <t>④申込後のキャンセルについてはキャンセル料金をいただくものとする</t>
    <rPh sb="1" eb="5">
      <t>モウs</t>
    </rPh>
    <rPh sb="20" eb="22">
      <t>リョ</t>
    </rPh>
    <rPh sb="26" eb="32">
      <t>イタダクm</t>
    </rPh>
    <phoneticPr fontId="2"/>
  </si>
  <si>
    <t>Tシャツ</t>
    <phoneticPr fontId="2"/>
  </si>
  <si>
    <r>
      <t>　　　　　</t>
    </r>
    <r>
      <rPr>
        <b/>
        <sz val="12"/>
        <color theme="1"/>
        <rFont val="ＭＳ Ｐゴシック"/>
        <family val="3"/>
        <charset val="128"/>
        <scheme val="minor"/>
      </rPr>
      <t>※</t>
    </r>
    <r>
      <rPr>
        <sz val="12"/>
        <color theme="1"/>
        <rFont val="ＭＳ Ｐゴシック"/>
        <family val="3"/>
        <charset val="128"/>
        <scheme val="minor"/>
      </rPr>
      <t>資格級の判断は</t>
    </r>
    <r>
      <rPr>
        <b/>
        <sz val="12"/>
        <color rgb="FFFF0000"/>
        <rFont val="ＭＳ Ｐゴシック"/>
        <family val="3"/>
        <charset val="128"/>
        <scheme val="minor"/>
      </rPr>
      <t/>
    </r>
    <rPh sb="6" eb="8">
      <t>シカク</t>
    </rPh>
    <rPh sb="8" eb="9">
      <t>キュウ</t>
    </rPh>
    <rPh sb="10" eb="12">
      <t>ハンダン</t>
    </rPh>
    <phoneticPr fontId="2"/>
  </si>
  <si>
    <r>
      <t>　　　　　</t>
    </r>
    <r>
      <rPr>
        <b/>
        <sz val="12"/>
        <color theme="1"/>
        <rFont val="ＭＳ Ｐゴシック"/>
        <family val="3"/>
        <charset val="128"/>
        <scheme val="minor"/>
      </rPr>
      <t>※</t>
    </r>
    <r>
      <rPr>
        <sz val="12"/>
        <color theme="1"/>
        <rFont val="ＭＳ Ｐゴシック"/>
        <family val="3"/>
        <charset val="128"/>
        <scheme val="minor"/>
      </rPr>
      <t>上記の日程の合宿に</t>
    </r>
    <r>
      <rPr>
        <b/>
        <u/>
        <sz val="12"/>
        <color rgb="FFFF0000"/>
        <rFont val="ＭＳ Ｐゴシック"/>
        <family val="3"/>
        <charset val="128"/>
        <scheme val="minor"/>
      </rPr>
      <t>必ず参加できる選手</t>
    </r>
    <r>
      <rPr>
        <sz val="12"/>
        <color theme="1"/>
        <rFont val="ＭＳ Ｐゴシック"/>
        <family val="3"/>
        <charset val="128"/>
        <scheme val="minor"/>
      </rPr>
      <t>を推薦する事</t>
    </r>
    <rPh sb="6" eb="8">
      <t>ジョウキ</t>
    </rPh>
    <rPh sb="9" eb="11">
      <t>ニッテイ</t>
    </rPh>
    <rPh sb="12" eb="14">
      <t>ガッシュク</t>
    </rPh>
    <rPh sb="15" eb="16">
      <t>カナラ</t>
    </rPh>
    <rPh sb="17" eb="19">
      <t>サンカ</t>
    </rPh>
    <rPh sb="22" eb="24">
      <t>センシュ</t>
    </rPh>
    <rPh sb="25" eb="27">
      <t>スイセン</t>
    </rPh>
    <rPh sb="29" eb="30">
      <t>コト</t>
    </rPh>
    <phoneticPr fontId="2"/>
  </si>
  <si>
    <t>生年月日(西暦）</t>
    <rPh sb="0" eb="4">
      <t>セイネンガッp</t>
    </rPh>
    <rPh sb="5" eb="7">
      <t>セイレキ</t>
    </rPh>
    <phoneticPr fontId="2"/>
  </si>
  <si>
    <t>新小4</t>
    <rPh sb="0" eb="1">
      <t>シン</t>
    </rPh>
    <rPh sb="1" eb="2">
      <t>ショウ</t>
    </rPh>
    <phoneticPr fontId="2"/>
  </si>
  <si>
    <t>　　　　　　　　※男女、学年で偏りのある場合はバランスを考慮し選出する</t>
    <rPh sb="9" eb="11">
      <t>ダンジョ</t>
    </rPh>
    <rPh sb="12" eb="14">
      <t>ガクネン</t>
    </rPh>
    <rPh sb="15" eb="16">
      <t>カタヨ</t>
    </rPh>
    <rPh sb="20" eb="22">
      <t>バアイ</t>
    </rPh>
    <rPh sb="28" eb="30">
      <t>コウリョ</t>
    </rPh>
    <rPh sb="31" eb="33">
      <t>センシュツ</t>
    </rPh>
    <phoneticPr fontId="2"/>
  </si>
  <si>
    <t>所属</t>
    <rPh sb="0" eb="2">
      <t>ショゾク</t>
    </rPh>
    <phoneticPr fontId="2"/>
  </si>
  <si>
    <t>申込者責任者</t>
    <rPh sb="0" eb="3">
      <t>モウシコミシャ</t>
    </rPh>
    <rPh sb="3" eb="6">
      <t>セキニンシャ</t>
    </rPh>
    <phoneticPr fontId="2"/>
  </si>
  <si>
    <t>電話番号</t>
    <rPh sb="0" eb="4">
      <t>デンワバンゴウ</t>
    </rPh>
    <phoneticPr fontId="2"/>
  </si>
  <si>
    <t>フリガナ</t>
  </si>
  <si>
    <t>Tシャツ</t>
  </si>
  <si>
    <r>
      <t>　　　　　　長水路及び短水路の公認（</t>
    </r>
    <r>
      <rPr>
        <b/>
        <sz val="12"/>
        <color rgb="FFFF0000"/>
        <rFont val="ＭＳ Ｐゴシック"/>
        <family val="3"/>
        <charset val="128"/>
        <scheme val="minor"/>
      </rPr>
      <t>京都で開催された大会のみ</t>
    </r>
    <r>
      <rPr>
        <sz val="12"/>
        <color theme="1"/>
        <rFont val="ＭＳ Ｐゴシック"/>
        <family val="3"/>
        <charset val="128"/>
        <scheme val="minor"/>
      </rPr>
      <t>）</t>
    </r>
    <r>
      <rPr>
        <sz val="12"/>
        <rFont val="ＭＳ Ｐゴシック"/>
        <family val="3"/>
        <charset val="128"/>
        <scheme val="minor"/>
      </rPr>
      <t>大会</t>
    </r>
    <r>
      <rPr>
        <b/>
        <sz val="12"/>
        <color rgb="FFFF0000"/>
        <rFont val="ＭＳ Ｐゴシック"/>
        <family val="3"/>
        <charset val="128"/>
        <scheme val="minor"/>
      </rPr>
      <t>８</t>
    </r>
    <r>
      <rPr>
        <b/>
        <u/>
        <sz val="12"/>
        <color rgb="FFFF0000"/>
        <rFont val="ＭＳ Ｐゴシック"/>
        <family val="3"/>
        <charset val="128"/>
        <scheme val="minor"/>
      </rPr>
      <t>級以上</t>
    </r>
    <phoneticPr fontId="2"/>
  </si>
  <si>
    <r>
      <rPr>
        <b/>
        <sz val="12"/>
        <color theme="1"/>
        <rFont val="ＭＳ Ｐゴシック"/>
        <family val="3"/>
        <charset val="128"/>
        <scheme val="minor"/>
      </rPr>
      <t>選考人数等：</t>
    </r>
    <r>
      <rPr>
        <sz val="12"/>
        <color theme="1"/>
        <rFont val="ＭＳ Ｐゴシック"/>
        <family val="3"/>
        <charset val="128"/>
        <scheme val="minor"/>
      </rPr>
      <t>選出人数は原則として資格級上位より４５名程度とする</t>
    </r>
    <rPh sb="0" eb="2">
      <t>センコウ</t>
    </rPh>
    <rPh sb="2" eb="4">
      <t>ニンズウ</t>
    </rPh>
    <rPh sb="4" eb="5">
      <t>トウ</t>
    </rPh>
    <rPh sb="6" eb="8">
      <t>センシュツ</t>
    </rPh>
    <rPh sb="8" eb="10">
      <t>ニンズウ</t>
    </rPh>
    <rPh sb="11" eb="13">
      <t>ゲンソク</t>
    </rPh>
    <rPh sb="16" eb="18">
      <t>シカク</t>
    </rPh>
    <rPh sb="18" eb="19">
      <t>キュウ</t>
    </rPh>
    <rPh sb="19" eb="21">
      <t>ジョウイ</t>
    </rPh>
    <rPh sb="25" eb="26">
      <t>メイ</t>
    </rPh>
    <rPh sb="26" eb="28">
      <t>テイド</t>
    </rPh>
    <phoneticPr fontId="2"/>
  </si>
  <si>
    <t>③参加費１２,０００円となります</t>
    <rPh sb="1" eb="4">
      <t>サンカヒ</t>
    </rPh>
    <rPh sb="10" eb="11">
      <t>エン</t>
    </rPh>
    <phoneticPr fontId="2"/>
  </si>
  <si>
    <t>令和５年度　小学生育成事業春季合宿　推薦用紙</t>
    <rPh sb="0" eb="2">
      <t>レイワ</t>
    </rPh>
    <rPh sb="4" eb="5">
      <t>ネン</t>
    </rPh>
    <rPh sb="6" eb="9">
      <t>ショ</t>
    </rPh>
    <rPh sb="9" eb="11">
      <t>イクセ</t>
    </rPh>
    <rPh sb="11" eb="13">
      <t>ジギョ</t>
    </rPh>
    <rPh sb="13" eb="15">
      <t>シュンキ</t>
    </rPh>
    <rPh sb="15" eb="17">
      <t>ガッシュク</t>
    </rPh>
    <rPh sb="18" eb="22">
      <t>スイセン</t>
    </rPh>
    <phoneticPr fontId="2"/>
  </si>
  <si>
    <t>緊急連絡先（携帯電話）</t>
    <rPh sb="0" eb="5">
      <t>キンキュウレンラクサキ</t>
    </rPh>
    <rPh sb="6" eb="8">
      <t>ケイタイ</t>
    </rPh>
    <rPh sb="8" eb="10">
      <t>デンワ</t>
    </rPh>
    <phoneticPr fontId="2"/>
  </si>
  <si>
    <t>不明な点がございましたら、下記の担当奥東へ担当コーチよりご連絡ください</t>
    <rPh sb="0" eb="3">
      <t>フメ</t>
    </rPh>
    <rPh sb="3" eb="5">
      <t>テン</t>
    </rPh>
    <rPh sb="13" eb="18">
      <t>カキ</t>
    </rPh>
    <rPh sb="18" eb="20">
      <t>オクヒガシ</t>
    </rPh>
    <rPh sb="21" eb="28">
      <t>ブタンt</t>
    </rPh>
    <rPh sb="29" eb="35">
      <t>レンラk</t>
    </rPh>
    <phoneticPr fontId="2"/>
  </si>
  <si>
    <t>小学生育成事業　担当　奥東　俊彦</t>
    <rPh sb="0" eb="3">
      <t>ショウガk</t>
    </rPh>
    <rPh sb="3" eb="7">
      <t>イクセ</t>
    </rPh>
    <rPh sb="8" eb="10">
      <t>タント</t>
    </rPh>
    <rPh sb="11" eb="13">
      <t>オクヒガシ</t>
    </rPh>
    <rPh sb="14" eb="16">
      <t>トシヒコ</t>
    </rPh>
    <phoneticPr fontId="2"/>
  </si>
  <si>
    <t>(ビートスイミングクラブまいづる　TEL 0773-63-3615)</t>
    <phoneticPr fontId="2"/>
  </si>
  <si>
    <t>場　所：２日目（日）ビートスイミングクラブまいづる　　（京都府舞鶴市泉源寺227）</t>
    <rPh sb="0" eb="3">
      <t>バショ</t>
    </rPh>
    <rPh sb="8" eb="9">
      <t xml:space="preserve">ヒ </t>
    </rPh>
    <phoneticPr fontId="2"/>
  </si>
  <si>
    <t>宿泊先；ふじつ温泉　（京都府舞鶴市字上福井１６１１）</t>
    <rPh sb="0" eb="2">
      <t>シュク</t>
    </rPh>
    <rPh sb="2" eb="3">
      <t>サキ</t>
    </rPh>
    <rPh sb="7" eb="9">
      <t>オンセn</t>
    </rPh>
    <rPh sb="11" eb="14">
      <t>キョウト</t>
    </rPh>
    <rPh sb="14" eb="18">
      <t xml:space="preserve">マイヅル </t>
    </rPh>
    <rPh sb="18" eb="19">
      <t>ウエ</t>
    </rPh>
    <rPh sb="19" eb="21">
      <t>フクイ</t>
    </rPh>
    <phoneticPr fontId="2"/>
  </si>
  <si>
    <t>２００m IMベスト</t>
    <phoneticPr fontId="2"/>
  </si>
  <si>
    <t>小学校名</t>
    <rPh sb="0" eb="3">
      <t>ショウガッコウ</t>
    </rPh>
    <rPh sb="3" eb="4">
      <t>m</t>
    </rPh>
    <phoneticPr fontId="2"/>
  </si>
  <si>
    <t>住所</t>
    <rPh sb="0" eb="2">
      <t>１０</t>
    </rPh>
    <phoneticPr fontId="2"/>
  </si>
  <si>
    <t>小4</t>
    <rPh sb="0" eb="1">
      <t>ショウ</t>
    </rPh>
    <phoneticPr fontId="2"/>
  </si>
  <si>
    <t>小5</t>
    <rPh sb="0" eb="1">
      <t>ショウ</t>
    </rPh>
    <phoneticPr fontId="2"/>
  </si>
  <si>
    <t>小6</t>
    <rPh sb="0" eb="1">
      <t>ショウ</t>
    </rPh>
    <phoneticPr fontId="2"/>
  </si>
  <si>
    <t>期　日：令和７年１１月１日（土）～２日（日）</t>
    <rPh sb="0" eb="3">
      <t>キジツ</t>
    </rPh>
    <rPh sb="4" eb="6">
      <t>レイワ</t>
    </rPh>
    <rPh sb="7" eb="8">
      <t>ガツ</t>
    </rPh>
    <rPh sb="10" eb="11">
      <t>ニチ</t>
    </rPh>
    <rPh sb="12" eb="13">
      <t>ド</t>
    </rPh>
    <rPh sb="16" eb="17">
      <t>ヒ</t>
    </rPh>
    <rPh sb="18" eb="19">
      <t>ヒ</t>
    </rPh>
    <phoneticPr fontId="2"/>
  </si>
  <si>
    <t>　　　　　①小学４年生～６年生の男女（令和７年４月現在）</t>
    <rPh sb="6" eb="8">
      <t>ショウガク</t>
    </rPh>
    <rPh sb="9" eb="11">
      <t>ネンセイ</t>
    </rPh>
    <rPh sb="13" eb="15">
      <t>ネンセイ</t>
    </rPh>
    <rPh sb="16" eb="18">
      <t>ダンジョ</t>
    </rPh>
    <rPh sb="19" eb="21">
      <t>レイワ</t>
    </rPh>
    <rPh sb="22" eb="23">
      <t>ネン</t>
    </rPh>
    <rPh sb="24" eb="25">
      <t>ガツ</t>
    </rPh>
    <rPh sb="25" eb="27">
      <t>ゲンザイ</t>
    </rPh>
    <phoneticPr fontId="2"/>
  </si>
  <si>
    <r>
      <t>　　　　　</t>
    </r>
    <r>
      <rPr>
        <b/>
        <sz val="12"/>
        <color theme="1"/>
        <rFont val="ＭＳ Ｐゴシック"/>
        <family val="3"/>
        <charset val="128"/>
        <scheme val="minor"/>
      </rPr>
      <t>②</t>
    </r>
    <r>
      <rPr>
        <sz val="12"/>
        <color theme="1"/>
        <rFont val="ＭＳ Ｐゴシック"/>
        <family val="3"/>
        <charset val="128"/>
        <scheme val="minor"/>
      </rPr>
      <t>令和７年４月２０日から令和７年９月２１日までの</t>
    </r>
    <rPh sb="6" eb="8">
      <t>レイワ</t>
    </rPh>
    <rPh sb="9" eb="10">
      <t>ネン</t>
    </rPh>
    <rPh sb="11" eb="12">
      <t>ガツ</t>
    </rPh>
    <rPh sb="14" eb="15">
      <t>ニチ</t>
    </rPh>
    <rPh sb="17" eb="19">
      <t>レイワ</t>
    </rPh>
    <rPh sb="20" eb="21">
      <t>ネン</t>
    </rPh>
    <rPh sb="22" eb="23">
      <t>ガツ</t>
    </rPh>
    <rPh sb="25" eb="26">
      <t>ニチ</t>
    </rPh>
    <phoneticPr fontId="2"/>
  </si>
  <si>
    <r>
      <t>　　　　　</t>
    </r>
    <r>
      <rPr>
        <b/>
        <sz val="12"/>
        <color rgb="FFFF0000"/>
        <rFont val="ＭＳ Ｐゴシック"/>
        <family val="3"/>
        <charset val="128"/>
        <scheme val="minor"/>
      </rPr>
      <t>　</t>
    </r>
    <r>
      <rPr>
        <b/>
        <u/>
        <sz val="12"/>
        <color rgb="FFFF0000"/>
        <rFont val="ＭＳ Ｐゴシック"/>
        <family val="3"/>
        <charset val="128"/>
        <scheme val="minor"/>
      </rPr>
      <t>小学4年生は10歳区分、小学5年生は11歳区分、小学6年生は12歳区分</t>
    </r>
    <r>
      <rPr>
        <sz val="12"/>
        <color theme="1"/>
        <rFont val="ＭＳ Ｐゴシック"/>
        <family val="3"/>
        <charset val="128"/>
        <scheme val="minor"/>
      </rPr>
      <t>とする</t>
    </r>
    <phoneticPr fontId="2"/>
  </si>
  <si>
    <r>
      <t>期日：</t>
    </r>
    <r>
      <rPr>
        <b/>
        <sz val="12"/>
        <color rgb="FFFF0000"/>
        <rFont val="ＭＳ Ｐゴシック"/>
        <family val="3"/>
        <charset val="128"/>
        <scheme val="minor"/>
      </rPr>
      <t>令和７年９月２４日（水）正午　厳守</t>
    </r>
    <rPh sb="0" eb="2">
      <t>キジツ</t>
    </rPh>
    <rPh sb="3" eb="5">
      <t>レイワ</t>
    </rPh>
    <rPh sb="6" eb="7">
      <t>ネン</t>
    </rPh>
    <rPh sb="8" eb="9">
      <t>ガツ</t>
    </rPh>
    <rPh sb="11" eb="12">
      <t>ヒ</t>
    </rPh>
    <rPh sb="13" eb="14">
      <t>スイ</t>
    </rPh>
    <rPh sb="15" eb="17">
      <t>ショウゴ</t>
    </rPh>
    <rPh sb="18" eb="20">
      <t>ゲンシュ</t>
    </rPh>
    <phoneticPr fontId="2"/>
  </si>
  <si>
    <t>※推薦者一覧に必要事項を入力してください。</t>
    <rPh sb="1" eb="3">
      <t>スイセン</t>
    </rPh>
    <rPh sb="3" eb="4">
      <t>シャ</t>
    </rPh>
    <rPh sb="4" eb="6">
      <t>イチラン</t>
    </rPh>
    <rPh sb="7" eb="11">
      <t>ヒツヨウ</t>
    </rPh>
    <rPh sb="12" eb="14">
      <t>ニュウリョク</t>
    </rPh>
    <phoneticPr fontId="2"/>
  </si>
  <si>
    <t>②１０月上旬に行う選考会議で選考された選手には各クラブに書面で知らせる</t>
    <rPh sb="3" eb="4">
      <t>ガツ</t>
    </rPh>
    <rPh sb="4" eb="6">
      <t>ジョウジュン</t>
    </rPh>
    <rPh sb="7" eb="8">
      <t>オコナ</t>
    </rPh>
    <rPh sb="9" eb="13">
      <t>センコ</t>
    </rPh>
    <rPh sb="14" eb="16">
      <t>センコウ</t>
    </rPh>
    <rPh sb="19" eb="21">
      <t>センシュ</t>
    </rPh>
    <rPh sb="23" eb="27">
      <t>カククラb</t>
    </rPh>
    <rPh sb="28" eb="35">
      <t>ショメン</t>
    </rPh>
    <phoneticPr fontId="2"/>
  </si>
  <si>
    <t>場　所：１日目（土）海上自衛隊舞鶴教育隊室内プール（５０mプール）　　（京都府舞鶴市泉源寺175-2）</t>
    <rPh sb="0" eb="3">
      <t>バショ</t>
    </rPh>
    <rPh sb="8" eb="9">
      <t xml:space="preserve">ド </t>
    </rPh>
    <rPh sb="10" eb="15">
      <t>カイジョウ</t>
    </rPh>
    <rPh sb="15" eb="17">
      <t>マイ</t>
    </rPh>
    <rPh sb="17" eb="20">
      <t>キョウイク</t>
    </rPh>
    <rPh sb="20" eb="22">
      <t>シテゥ</t>
    </rPh>
    <phoneticPr fontId="2"/>
  </si>
  <si>
    <r>
      <t>　　　　　</t>
    </r>
    <r>
      <rPr>
        <b/>
        <u/>
        <sz val="12"/>
        <color rgb="FFFF0000"/>
        <rFont val="ＭＳ Ｐゴシック"/>
        <family val="3"/>
        <charset val="128"/>
      </rPr>
      <t>※12月末に行われる海外遠征に参加する選手は今回の合宿に推薦する事はできない</t>
    </r>
    <rPh sb="9" eb="10">
      <t>マテゥ</t>
    </rPh>
    <rPh sb="11" eb="12">
      <t>オコナワレ</t>
    </rPh>
    <rPh sb="15" eb="19">
      <t>カイガイ</t>
    </rPh>
    <rPh sb="20" eb="22">
      <t>サンカ</t>
    </rPh>
    <rPh sb="24" eb="26">
      <t>センセィウ</t>
    </rPh>
    <rPh sb="27" eb="29">
      <t>コンカイ</t>
    </rPh>
    <rPh sb="30" eb="31">
      <t>サンカ</t>
    </rPh>
    <phoneticPr fontId="2"/>
  </si>
  <si>
    <t>令和７年度　小学生育成事業秋季合宿　要項</t>
    <rPh sb="0" eb="2">
      <t>レイワ</t>
    </rPh>
    <rPh sb="3" eb="4">
      <t>ネン</t>
    </rPh>
    <rPh sb="4" eb="5">
      <t>ド</t>
    </rPh>
    <rPh sb="6" eb="9">
      <t>ショウガクセイ</t>
    </rPh>
    <rPh sb="9" eb="11">
      <t>イクセイ</t>
    </rPh>
    <rPh sb="11" eb="13">
      <t>ジギョウ</t>
    </rPh>
    <rPh sb="13" eb="15">
      <t>シュウキ</t>
    </rPh>
    <rPh sb="15" eb="17">
      <t>ガッシュク</t>
    </rPh>
    <rPh sb="18" eb="20">
      <t>ヨウコウ</t>
    </rPh>
    <phoneticPr fontId="2"/>
  </si>
  <si>
    <t>令和7年度　小学生育成事業秋季合宿　推薦用紙</t>
    <rPh sb="0" eb="2">
      <t>レイワ</t>
    </rPh>
    <rPh sb="3" eb="4">
      <t>ネン</t>
    </rPh>
    <rPh sb="4" eb="5">
      <t>ネン</t>
    </rPh>
    <rPh sb="6" eb="9">
      <t>ショ</t>
    </rPh>
    <rPh sb="9" eb="11">
      <t>イクセ</t>
    </rPh>
    <rPh sb="11" eb="13">
      <t>ジギョウ</t>
    </rPh>
    <rPh sb="13" eb="15">
      <t>シュウキ</t>
    </rPh>
    <rPh sb="15" eb="17">
      <t>ガッシュク</t>
    </rPh>
    <rPh sb="18" eb="22">
      <t>スイセン</t>
    </rPh>
    <phoneticPr fontId="2"/>
  </si>
  <si>
    <t>令和7年度　小学生育成事業秋季合宿　推薦一覧</t>
    <rPh sb="0" eb="2">
      <t>レイワ</t>
    </rPh>
    <rPh sb="3" eb="4">
      <t>ネン</t>
    </rPh>
    <rPh sb="4" eb="5">
      <t>ネン</t>
    </rPh>
    <rPh sb="6" eb="9">
      <t>ショ</t>
    </rPh>
    <rPh sb="9" eb="11">
      <t>イクセ</t>
    </rPh>
    <rPh sb="11" eb="13">
      <t>ジギョウ</t>
    </rPh>
    <rPh sb="13" eb="15">
      <t>シュウキ</t>
    </rPh>
    <rPh sb="15" eb="17">
      <t>ガッシュク</t>
    </rPh>
    <rPh sb="18" eb="20">
      <t>スイセン</t>
    </rPh>
    <rPh sb="20" eb="22">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</si>
</sst>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ss.00"/>
    <numFmt numFmtId="177" formatCode="00"/>
  </numFmts>
  <fonts count="32">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0"/>
      <color indexed="81"/>
      <name val="ＭＳ Ｐゴシック"/>
      <family val="2"/>
      <charset val="128"/>
    </font>
    <font>
      <u/>
      <sz val="12"/>
      <color theme="10"/>
      <name val="ＭＳ Ｐゴシック"/>
      <family val="2"/>
      <charset val="128"/>
      <scheme val="minor"/>
    </font>
    <font>
      <u/>
      <sz val="12"/>
      <color theme="11"/>
      <name val="ＭＳ Ｐゴシック"/>
      <family val="2"/>
      <charset val="128"/>
      <scheme val="minor"/>
    </font>
    <font>
      <sz val="2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theme="0" tint="-0.249977111117893"/>
      <name val="ＭＳ Ｐゴシック"/>
      <family val="3"/>
      <charset val="128"/>
      <scheme val="minor"/>
    </font>
    <font>
      <sz val="10"/>
      <color indexed="81"/>
      <name val="ＭＳ Ｐゴシック"/>
      <family val="2"/>
      <charset val="128"/>
    </font>
    <font>
      <sz val="8"/>
      <name val="ＭＳ Ｐゴシック"/>
      <family val="3"/>
      <charset val="128"/>
    </font>
    <font>
      <sz val="8"/>
      <name val="MS UI Gothic"/>
      <family val="3"/>
      <charset val="128"/>
    </font>
    <font>
      <sz val="8"/>
      <color indexed="8"/>
      <name val="ＭＳ Ｐゴシック"/>
      <family val="3"/>
      <charset val="128"/>
    </font>
    <font>
      <sz val="11"/>
      <color indexed="8"/>
      <name val="ＭＳ Ｐゴシック"/>
      <family val="3"/>
      <charset val="128"/>
    </font>
    <font>
      <sz val="8"/>
      <name val="ＭＳ Ｐゴシック"/>
      <family val="3"/>
      <charset val="128"/>
      <scheme val="major"/>
    </font>
    <font>
      <sz val="8"/>
      <color theme="1"/>
      <name val="ＭＳ Ｐゴシック"/>
      <family val="3"/>
      <charset val="128"/>
      <scheme val="major"/>
    </font>
    <font>
      <b/>
      <sz val="8"/>
      <name val="MS UI Gothic"/>
      <family val="3"/>
      <charset val="128"/>
    </font>
    <font>
      <b/>
      <sz val="1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u/>
      <sz val="12"/>
      <color rgb="FFFF0000"/>
      <name val="ＭＳ Ｐゴシック"/>
      <family val="3"/>
      <charset val="128"/>
      <scheme val="minor"/>
    </font>
    <font>
      <b/>
      <sz val="16"/>
      <color rgb="FFFF0000"/>
      <name val="ＭＳ Ｐゴシック"/>
      <family val="3"/>
      <charset val="128"/>
      <scheme val="minor"/>
    </font>
    <font>
      <b/>
      <sz val="11"/>
      <color indexed="81"/>
      <name val="MS P ゴシック"/>
      <family val="3"/>
      <charset val="128"/>
    </font>
    <font>
      <sz val="12"/>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12"/>
      <color theme="1"/>
      <name val="ＭＳ Ｐゴシック"/>
      <family val="2"/>
      <charset val="128"/>
      <scheme val="minor"/>
    </font>
    <font>
      <b/>
      <sz val="20"/>
      <color theme="1"/>
      <name val="ＭＳ Ｐゴシック"/>
      <family val="2"/>
      <charset val="128"/>
      <scheme val="minor"/>
    </font>
    <font>
      <b/>
      <sz val="10"/>
      <color rgb="FF000000"/>
      <name val="ＭＳ Ｐゴシック"/>
      <family val="2"/>
      <charset val="128"/>
    </font>
    <font>
      <b/>
      <u/>
      <sz val="12"/>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indexed="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double">
        <color auto="1"/>
      </bottom>
      <diagonal/>
    </border>
    <border>
      <left/>
      <right style="medium">
        <color auto="1"/>
      </right>
      <top/>
      <bottom/>
      <diagonal/>
    </border>
    <border>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double">
        <color auto="1"/>
      </bottom>
      <diagonal/>
    </border>
    <border>
      <left style="medium">
        <color auto="1"/>
      </left>
      <right/>
      <top style="medium">
        <color auto="1"/>
      </top>
      <bottom style="medium">
        <color auto="1"/>
      </bottom>
      <diagonal/>
    </border>
    <border>
      <left/>
      <right/>
      <top style="thin">
        <color auto="1"/>
      </top>
      <bottom style="thin">
        <color auto="1"/>
      </bottom>
      <diagonal/>
    </border>
    <border>
      <left/>
      <right/>
      <top/>
      <bottom style="thin">
        <color auto="1"/>
      </bottom>
      <diagonal/>
    </border>
  </borders>
  <cellStyleXfs count="5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48">
    <xf numFmtId="0" fontId="0" fillId="0" borderId="0" xfId="0"/>
    <xf numFmtId="0" fontId="0" fillId="0" borderId="0" xfId="0" applyAlignment="1">
      <alignment vertical="center"/>
    </xf>
    <xf numFmtId="0" fontId="0" fillId="0" borderId="0" xfId="0" applyAlignment="1">
      <alignment horizontal="center"/>
    </xf>
    <xf numFmtId="176" fontId="0" fillId="0" borderId="0" xfId="0" applyNumberFormat="1" applyAlignment="1">
      <alignment horizontal="center"/>
    </xf>
    <xf numFmtId="0" fontId="0" fillId="0" borderId="1" xfId="0" applyBorder="1" applyAlignment="1">
      <alignment horizontal="center"/>
    </xf>
    <xf numFmtId="176" fontId="0" fillId="0" borderId="1" xfId="0" applyNumberFormat="1" applyBorder="1" applyAlignment="1">
      <alignment horizont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horizontal="center" shrinkToFit="1"/>
    </xf>
    <xf numFmtId="176" fontId="0" fillId="0" borderId="0" xfId="0" applyNumberFormat="1" applyAlignment="1">
      <alignment horizontal="center" shrinkToFit="1"/>
    </xf>
    <xf numFmtId="0" fontId="0" fillId="0" borderId="18" xfId="0" applyBorder="1" applyAlignment="1">
      <alignment horizontal="center" vertical="center" shrinkToFit="1"/>
    </xf>
    <xf numFmtId="0" fontId="0" fillId="0" borderId="21" xfId="0" applyBorder="1" applyAlignment="1">
      <alignment horizontal="center" vertical="center" shrinkToFit="1"/>
    </xf>
    <xf numFmtId="0" fontId="0" fillId="0" borderId="24" xfId="0" applyBorder="1" applyAlignment="1">
      <alignment horizontal="center" shrinkToFit="1"/>
    </xf>
    <xf numFmtId="0" fontId="0" fillId="0" borderId="25" xfId="0" applyBorder="1" applyAlignment="1">
      <alignment horizontal="center" shrinkToFit="1"/>
    </xf>
    <xf numFmtId="176" fontId="0" fillId="0" borderId="25" xfId="0" applyNumberFormat="1" applyBorder="1" applyAlignment="1">
      <alignment horizontal="center" shrinkToFit="1"/>
    </xf>
    <xf numFmtId="0" fontId="0" fillId="0" borderId="26" xfId="0" applyBorder="1" applyAlignment="1">
      <alignment horizontal="center" shrinkToFit="1"/>
    </xf>
    <xf numFmtId="0" fontId="0" fillId="0" borderId="27" xfId="0" applyBorder="1" applyAlignment="1">
      <alignment horizontal="center" shrinkToFit="1"/>
    </xf>
    <xf numFmtId="0" fontId="6" fillId="0" borderId="0" xfId="0" applyFont="1" applyAlignment="1">
      <alignment horizontal="center" vertical="center" shrinkToFit="1"/>
    </xf>
    <xf numFmtId="0" fontId="8" fillId="0" borderId="16" xfId="0" applyFont="1" applyBorder="1" applyAlignment="1">
      <alignment horizontal="center" shrinkToFit="1"/>
    </xf>
    <xf numFmtId="0" fontId="8" fillId="0" borderId="4" xfId="0" applyFont="1" applyBorder="1" applyAlignment="1">
      <alignment horizontal="center" shrinkToFit="1"/>
    </xf>
    <xf numFmtId="14" fontId="8" fillId="0" borderId="4" xfId="0" applyNumberFormat="1" applyFont="1" applyBorder="1" applyAlignment="1">
      <alignment horizontal="center" shrinkToFit="1"/>
    </xf>
    <xf numFmtId="0" fontId="8" fillId="0" borderId="28" xfId="0" applyFont="1" applyBorder="1" applyAlignment="1">
      <alignment horizontal="center" shrinkToFit="1"/>
    </xf>
    <xf numFmtId="176" fontId="8" fillId="0" borderId="4" xfId="0" applyNumberFormat="1" applyFont="1" applyBorder="1" applyAlignment="1">
      <alignment horizontal="center" shrinkToFit="1"/>
    </xf>
    <xf numFmtId="0" fontId="8" fillId="0" borderId="17" xfId="0" applyFont="1" applyBorder="1" applyAlignment="1">
      <alignment horizontal="center" shrinkToFit="1"/>
    </xf>
    <xf numFmtId="0" fontId="8" fillId="0" borderId="0" xfId="0" applyFont="1" applyAlignment="1">
      <alignment horizontal="center"/>
    </xf>
    <xf numFmtId="0" fontId="9" fillId="2" borderId="12" xfId="0" applyFont="1" applyFill="1" applyBorder="1" applyAlignment="1">
      <alignment horizontal="center" shrinkToFit="1"/>
    </xf>
    <xf numFmtId="0" fontId="9" fillId="2" borderId="1" xfId="0" applyFont="1" applyFill="1" applyBorder="1" applyAlignment="1">
      <alignment horizontal="center" shrinkToFit="1"/>
    </xf>
    <xf numFmtId="0" fontId="9" fillId="2" borderId="2" xfId="0" applyFont="1" applyFill="1" applyBorder="1" applyAlignment="1">
      <alignment horizontal="center" shrinkToFit="1"/>
    </xf>
    <xf numFmtId="0" fontId="8" fillId="0" borderId="12" xfId="0" applyFont="1" applyBorder="1" applyAlignment="1">
      <alignment horizontal="center" shrinkToFit="1"/>
    </xf>
    <xf numFmtId="0" fontId="8" fillId="0" borderId="1" xfId="0" applyFont="1" applyBorder="1" applyAlignment="1">
      <alignment horizontal="center" shrinkToFit="1"/>
    </xf>
    <xf numFmtId="176" fontId="8" fillId="0" borderId="1" xfId="0" applyNumberFormat="1" applyFont="1" applyBorder="1" applyAlignment="1">
      <alignment horizontal="center" shrinkToFit="1"/>
    </xf>
    <xf numFmtId="0" fontId="8" fillId="0" borderId="13" xfId="0" applyFont="1" applyBorder="1" applyAlignment="1">
      <alignment horizontal="center" shrinkToFit="1"/>
    </xf>
    <xf numFmtId="0" fontId="8" fillId="2" borderId="1" xfId="0" applyFont="1" applyFill="1" applyBorder="1" applyAlignment="1">
      <alignment horizontal="center" shrinkToFit="1"/>
    </xf>
    <xf numFmtId="0" fontId="8" fillId="2" borderId="13" xfId="0" applyFont="1" applyFill="1" applyBorder="1" applyAlignment="1">
      <alignment horizontal="center" shrinkToFit="1"/>
    </xf>
    <xf numFmtId="0" fontId="9" fillId="2" borderId="14" xfId="0" applyFont="1" applyFill="1" applyBorder="1" applyAlignment="1">
      <alignment horizontal="center" shrinkToFit="1"/>
    </xf>
    <xf numFmtId="0" fontId="9" fillId="2" borderId="3" xfId="0" applyFont="1" applyFill="1" applyBorder="1" applyAlignment="1">
      <alignment horizontal="center" shrinkToFit="1"/>
    </xf>
    <xf numFmtId="0" fontId="9" fillId="2" borderId="29" xfId="0" applyFont="1" applyFill="1" applyBorder="1" applyAlignment="1">
      <alignment horizontal="center" shrinkToFit="1"/>
    </xf>
    <xf numFmtId="0" fontId="8" fillId="0" borderId="14" xfId="0" applyFont="1" applyBorder="1" applyAlignment="1">
      <alignment horizontal="center" shrinkToFit="1"/>
    </xf>
    <xf numFmtId="0" fontId="8" fillId="0" borderId="3" xfId="0" applyFont="1" applyBorder="1" applyAlignment="1">
      <alignment horizontal="center" shrinkToFit="1"/>
    </xf>
    <xf numFmtId="176" fontId="8" fillId="0" borderId="3" xfId="0" applyNumberFormat="1" applyFont="1" applyBorder="1" applyAlignment="1">
      <alignment horizontal="center" shrinkToFit="1"/>
    </xf>
    <xf numFmtId="0" fontId="8" fillId="2" borderId="3" xfId="0" applyFont="1" applyFill="1" applyBorder="1" applyAlignment="1">
      <alignment horizontal="center" shrinkToFit="1"/>
    </xf>
    <xf numFmtId="0" fontId="8" fillId="2" borderId="15" xfId="0" applyFont="1" applyFill="1" applyBorder="1" applyAlignment="1">
      <alignment horizontal="center" shrinkToFit="1"/>
    </xf>
    <xf numFmtId="0" fontId="0" fillId="0" borderId="5" xfId="0" applyBorder="1" applyAlignment="1">
      <alignment horizontal="center"/>
    </xf>
    <xf numFmtId="0" fontId="0" fillId="0" borderId="11" xfId="0" applyBorder="1" applyAlignment="1">
      <alignment horizontal="center"/>
    </xf>
    <xf numFmtId="0" fontId="8" fillId="0" borderId="5" xfId="0" applyFont="1" applyBorder="1" applyAlignment="1">
      <alignment horizontal="center" shrinkToFit="1"/>
    </xf>
    <xf numFmtId="0" fontId="8" fillId="0" borderId="34" xfId="0" applyFont="1" applyBorder="1" applyAlignment="1">
      <alignment horizontal="center" shrinkToFit="1"/>
    </xf>
    <xf numFmtId="0" fontId="0" fillId="0" borderId="7" xfId="0" applyBorder="1" applyAlignment="1">
      <alignment horizontal="center"/>
    </xf>
    <xf numFmtId="0" fontId="0" fillId="0" borderId="10" xfId="0" applyBorder="1" applyAlignment="1">
      <alignment horizontal="center"/>
    </xf>
    <xf numFmtId="0" fontId="8" fillId="0" borderId="9" xfId="0" applyFont="1" applyBorder="1" applyAlignment="1">
      <alignment horizontal="center" shrinkToFit="1"/>
    </xf>
    <xf numFmtId="14" fontId="0" fillId="0" borderId="9" xfId="0" applyNumberFormat="1" applyBorder="1" applyAlignment="1">
      <alignment horizontal="center"/>
    </xf>
    <xf numFmtId="0" fontId="0" fillId="0" borderId="8" xfId="0" applyBorder="1" applyAlignment="1">
      <alignment horizontal="center"/>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176" fontId="11" fillId="0" borderId="1" xfId="0" applyNumberFormat="1" applyFont="1" applyBorder="1" applyAlignment="1">
      <alignment horizontal="center" vertical="center"/>
    </xf>
    <xf numFmtId="0" fontId="14" fillId="0" borderId="0" xfId="0" applyFont="1" applyAlignment="1">
      <alignment vertical="center"/>
    </xf>
    <xf numFmtId="177" fontId="11" fillId="0" borderId="0" xfId="0" applyNumberFormat="1" applyFont="1" applyAlignment="1">
      <alignment horizontal="center" vertical="center"/>
    </xf>
    <xf numFmtId="176" fontId="11" fillId="0" borderId="0" xfId="0" applyNumberFormat="1" applyFont="1" applyAlignment="1">
      <alignment horizontal="center" vertical="center"/>
    </xf>
    <xf numFmtId="0" fontId="12" fillId="3" borderId="0" xfId="0" applyFont="1" applyFill="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0" applyFont="1" applyAlignment="1">
      <alignment vertical="center" shrinkToFit="1"/>
    </xf>
    <xf numFmtId="0" fontId="0" fillId="0" borderId="7" xfId="0" applyBorder="1" applyAlignment="1">
      <alignment horizontal="center" shrinkToFit="1"/>
    </xf>
    <xf numFmtId="14" fontId="0" fillId="0" borderId="9" xfId="0" applyNumberFormat="1" applyBorder="1" applyAlignment="1">
      <alignment horizontal="center" shrinkToFit="1"/>
    </xf>
    <xf numFmtId="0" fontId="8" fillId="0" borderId="0" xfId="0" applyFont="1" applyAlignment="1">
      <alignment horizontal="center" shrinkToFit="1"/>
    </xf>
    <xf numFmtId="0" fontId="15" fillId="0" borderId="1" xfId="0" applyFont="1" applyBorder="1" applyAlignment="1">
      <alignment horizontal="center" vertical="center"/>
    </xf>
    <xf numFmtId="176" fontId="15" fillId="0" borderId="1" xfId="0" applyNumberFormat="1" applyFont="1" applyBorder="1" applyAlignment="1">
      <alignment horizontal="center" vertical="center"/>
    </xf>
    <xf numFmtId="0" fontId="15" fillId="3" borderId="1" xfId="0" applyFont="1" applyFill="1" applyBorder="1" applyAlignment="1">
      <alignment horizontal="center" vertical="center" wrapText="1"/>
    </xf>
    <xf numFmtId="0" fontId="15" fillId="0" borderId="0" xfId="0" applyFont="1" applyAlignment="1">
      <alignment horizontal="center" vertical="center"/>
    </xf>
    <xf numFmtId="176" fontId="15" fillId="3" borderId="1" xfId="0" applyNumberFormat="1" applyFont="1" applyFill="1" applyBorder="1" applyAlignment="1">
      <alignment horizontal="center" vertical="center" wrapText="1"/>
    </xf>
    <xf numFmtId="47" fontId="15" fillId="3" borderId="0" xfId="0" applyNumberFormat="1" applyFont="1" applyFill="1" applyAlignment="1">
      <alignment horizontal="center" vertical="center" wrapText="1"/>
    </xf>
    <xf numFmtId="0" fontId="16" fillId="0" borderId="0" xfId="0" applyFont="1"/>
    <xf numFmtId="176" fontId="12" fillId="3" borderId="1" xfId="0" applyNumberFormat="1" applyFont="1" applyFill="1" applyBorder="1" applyAlignment="1">
      <alignment horizontal="center" vertical="center" wrapText="1"/>
    </xf>
    <xf numFmtId="47" fontId="12" fillId="3" borderId="0" xfId="0" applyNumberFormat="1" applyFont="1" applyFill="1" applyAlignment="1">
      <alignment horizontal="center" vertical="center" wrapText="1"/>
    </xf>
    <xf numFmtId="177" fontId="11" fillId="0" borderId="1" xfId="0" applyNumberFormat="1" applyFont="1" applyBorder="1" applyAlignment="1">
      <alignment horizontal="center" vertical="center"/>
    </xf>
    <xf numFmtId="176"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0" fillId="2" borderId="23" xfId="0" applyFill="1" applyBorder="1" applyAlignment="1">
      <alignment horizontal="center"/>
    </xf>
    <xf numFmtId="176" fontId="0" fillId="0" borderId="0" xfId="0" applyNumberFormat="1"/>
    <xf numFmtId="0" fontId="16" fillId="0" borderId="0" xfId="0" applyFont="1" applyAlignment="1">
      <alignment horizontal="center"/>
    </xf>
    <xf numFmtId="0" fontId="16" fillId="0" borderId="1" xfId="0" applyFont="1" applyBorder="1" applyAlignment="1">
      <alignment horizontal="center"/>
    </xf>
    <xf numFmtId="0" fontId="19" fillId="0" borderId="0" xfId="0" applyFont="1" applyAlignment="1">
      <alignment vertical="center"/>
    </xf>
    <xf numFmtId="0" fontId="20" fillId="0" borderId="0" xfId="0" applyFont="1" applyAlignment="1">
      <alignment vertical="center"/>
    </xf>
    <xf numFmtId="0" fontId="0" fillId="0" borderId="6" xfId="0" applyBorder="1" applyAlignment="1">
      <alignment horizontal="center" vertical="center"/>
    </xf>
    <xf numFmtId="0" fontId="19" fillId="0" borderId="0" xfId="0" applyFont="1"/>
    <xf numFmtId="0" fontId="7" fillId="0" borderId="0" xfId="0" applyFont="1"/>
    <xf numFmtId="0" fontId="20"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xf>
    <xf numFmtId="0" fontId="18" fillId="0" borderId="0" xfId="0" applyFont="1" applyAlignment="1">
      <alignment horizontal="center" vertical="center"/>
    </xf>
    <xf numFmtId="0" fontId="0" fillId="0" borderId="23" xfId="0" applyBorder="1" applyAlignment="1">
      <alignment horizontal="center"/>
    </xf>
    <xf numFmtId="0" fontId="9" fillId="2" borderId="13" xfId="0" applyFont="1" applyFill="1" applyBorder="1" applyAlignment="1">
      <alignment horizontal="center" shrinkToFit="1"/>
    </xf>
    <xf numFmtId="0" fontId="9" fillId="2" borderId="15" xfId="0" applyFont="1" applyFill="1" applyBorder="1" applyAlignment="1">
      <alignment horizontal="center" shrinkToFit="1"/>
    </xf>
    <xf numFmtId="0" fontId="20" fillId="0" borderId="18" xfId="0" applyFont="1" applyBorder="1" applyAlignment="1">
      <alignment horizontal="center" vertical="center" shrinkToFit="1"/>
    </xf>
    <xf numFmtId="0" fontId="20" fillId="0" borderId="21" xfId="0" applyFont="1" applyBorder="1" applyAlignment="1">
      <alignment horizontal="center" vertical="center" shrinkToFit="1"/>
    </xf>
    <xf numFmtId="0" fontId="25" fillId="0" borderId="0" xfId="0" applyFont="1" applyAlignment="1">
      <alignment vertical="center"/>
    </xf>
    <xf numFmtId="0" fontId="18" fillId="0" borderId="1" xfId="0" applyFont="1" applyBorder="1" applyAlignment="1">
      <alignment horizontal="center" vertical="center"/>
    </xf>
    <xf numFmtId="14" fontId="0" fillId="0" borderId="1" xfId="0" applyNumberFormat="1" applyBorder="1" applyAlignment="1">
      <alignment horizontal="center"/>
    </xf>
    <xf numFmtId="0" fontId="20" fillId="0" borderId="1" xfId="0" applyFont="1" applyBorder="1" applyAlignment="1">
      <alignment horizontal="center"/>
    </xf>
    <xf numFmtId="0" fontId="18" fillId="0" borderId="1" xfId="0" applyFont="1" applyBorder="1" applyAlignment="1">
      <alignment vertical="center"/>
    </xf>
    <xf numFmtId="0" fontId="0" fillId="0" borderId="9" xfId="0" applyBorder="1" applyAlignment="1">
      <alignment horizontal="center" shrinkToFit="1"/>
    </xf>
    <xf numFmtId="0" fontId="0" fillId="0" borderId="11" xfId="0" applyBorder="1" applyAlignment="1">
      <alignment horizontal="center" shrinkToFit="1"/>
    </xf>
    <xf numFmtId="0" fontId="8" fillId="0" borderId="30" xfId="0" applyFont="1" applyBorder="1" applyAlignment="1">
      <alignment horizontal="center" vertical="center" shrinkToFit="1"/>
    </xf>
    <xf numFmtId="0" fontId="28" fillId="0" borderId="0" xfId="0" applyFont="1" applyAlignment="1">
      <alignment vertical="center"/>
    </xf>
    <xf numFmtId="176" fontId="0" fillId="0" borderId="9" xfId="0" applyNumberFormat="1" applyBorder="1" applyAlignment="1">
      <alignment horizontal="center" shrinkToFit="1"/>
    </xf>
    <xf numFmtId="0" fontId="8" fillId="0" borderId="11" xfId="0" applyFont="1" applyBorder="1" applyAlignment="1">
      <alignment horizontal="center" shrinkToFit="1"/>
    </xf>
    <xf numFmtId="0" fontId="8" fillId="0" borderId="8" xfId="0" applyFont="1" applyBorder="1" applyAlignment="1">
      <alignment horizontal="center" shrinkToFit="1"/>
    </xf>
    <xf numFmtId="0" fontId="8" fillId="0" borderId="26" xfId="0" applyFont="1" applyBorder="1" applyAlignment="1">
      <alignment horizontal="center" shrinkToFit="1"/>
    </xf>
    <xf numFmtId="0" fontId="28" fillId="0" borderId="0" xfId="0" applyFont="1" applyAlignment="1">
      <alignment horizontal="center" vertical="center" shrinkToFit="1"/>
    </xf>
    <xf numFmtId="0" fontId="28" fillId="0" borderId="24"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26" xfId="0" applyFont="1" applyBorder="1" applyAlignment="1">
      <alignment horizontal="center" vertical="center" shrinkToFit="1"/>
    </xf>
    <xf numFmtId="176" fontId="28" fillId="0" borderId="25" xfId="0" applyNumberFormat="1" applyFont="1" applyBorder="1" applyAlignment="1">
      <alignment horizontal="center" vertical="center" shrinkToFit="1"/>
    </xf>
    <xf numFmtId="0" fontId="29" fillId="0" borderId="6" xfId="0" applyFont="1" applyBorder="1" applyAlignment="1">
      <alignment horizontal="center" vertical="center" shrinkToFit="1"/>
    </xf>
    <xf numFmtId="0" fontId="20" fillId="0" borderId="4" xfId="0" applyFont="1" applyBorder="1" applyAlignment="1">
      <alignment horizontal="center"/>
    </xf>
    <xf numFmtId="0" fontId="28" fillId="0" borderId="1" xfId="0" applyFont="1" applyBorder="1" applyAlignment="1">
      <alignment horizontal="center"/>
    </xf>
    <xf numFmtId="0" fontId="18"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18" fillId="0" borderId="0" xfId="0" applyFont="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3" fillId="0" borderId="0" xfId="0" applyFont="1" applyAlignment="1">
      <alignment horizontal="center" vertical="center"/>
    </xf>
    <xf numFmtId="0" fontId="19" fillId="0" borderId="21" xfId="0" applyFont="1" applyBorder="1" applyAlignment="1">
      <alignment horizontal="center" vertical="center" shrinkToFit="1"/>
    </xf>
    <xf numFmtId="0" fontId="19" fillId="0" borderId="23" xfId="0" applyFont="1" applyBorder="1" applyAlignment="1">
      <alignment horizontal="center" vertical="center" shrinkToFit="1"/>
    </xf>
    <xf numFmtId="0" fontId="6" fillId="0" borderId="0" xfId="0" applyFont="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19" fillId="0" borderId="19"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2" xfId="0" applyFont="1" applyBorder="1" applyAlignment="1">
      <alignment horizontal="center" vertical="center" shrinkToFit="1"/>
    </xf>
    <xf numFmtId="0" fontId="26" fillId="0" borderId="0" xfId="0" applyFont="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5" xfId="0" applyFont="1" applyBorder="1" applyAlignment="1">
      <alignment horizontal="center" vertical="center"/>
    </xf>
    <xf numFmtId="0" fontId="6" fillId="0" borderId="37" xfId="0" applyFont="1" applyBorder="1" applyAlignment="1">
      <alignment horizontal="center" vertical="center" shrinkToFit="1"/>
    </xf>
    <xf numFmtId="0" fontId="8" fillId="0" borderId="0" xfId="0" applyFont="1" applyAlignment="1">
      <alignment horizontal="center" vertical="center"/>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0" fillId="0" borderId="30" xfId="0" applyBorder="1" applyAlignment="1">
      <alignment horizontal="center" vertical="center"/>
    </xf>
    <xf numFmtId="0" fontId="20" fillId="0" borderId="27"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3" xfId="0" applyFont="1" applyBorder="1" applyAlignment="1">
      <alignment horizontal="center" vertical="center" shrinkToFit="1"/>
    </xf>
    <xf numFmtId="0" fontId="20" fillId="0" borderId="31" xfId="0" applyFont="1" applyBorder="1" applyAlignment="1">
      <alignment horizontal="center" vertical="center" shrinkToFit="1"/>
    </xf>
  </cellXfs>
  <cellStyles count="5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58"/>
  <sheetViews>
    <sheetView tabSelected="1" view="pageBreakPreview" zoomScaleNormal="100" zoomScaleSheetLayoutView="100" workbookViewId="0">
      <selection activeCell="A19" sqref="A19"/>
    </sheetView>
  </sheetViews>
  <sheetFormatPr defaultColWidth="9" defaultRowHeight="14.4"/>
  <cols>
    <col min="1" max="1" width="11.59765625" style="1" customWidth="1"/>
    <col min="2" max="2" width="11.8984375" style="1" customWidth="1"/>
    <col min="3" max="16384" width="9" style="1"/>
  </cols>
  <sheetData>
    <row r="1" spans="1:8" ht="19.2">
      <c r="A1" s="122" t="s">
        <v>149</v>
      </c>
      <c r="B1" s="122"/>
      <c r="C1" s="122"/>
      <c r="D1" s="122"/>
      <c r="E1" s="122"/>
      <c r="F1" s="122"/>
      <c r="G1" s="122"/>
      <c r="H1" s="122"/>
    </row>
    <row r="2" spans="1:8" ht="19.2">
      <c r="A2" s="122" t="s">
        <v>210</v>
      </c>
      <c r="B2" s="122"/>
      <c r="C2" s="122"/>
      <c r="D2" s="122"/>
      <c r="E2" s="122"/>
      <c r="F2" s="122"/>
      <c r="G2" s="122"/>
      <c r="H2" s="122"/>
    </row>
    <row r="3" spans="1:8" ht="19.2">
      <c r="A3" s="126"/>
      <c r="B3" s="126"/>
      <c r="C3" s="126"/>
      <c r="D3" s="126"/>
      <c r="E3" s="126"/>
      <c r="F3" s="126"/>
      <c r="G3" s="126"/>
      <c r="H3" s="126"/>
    </row>
    <row r="4" spans="1:8" ht="19.2">
      <c r="A4" s="104" t="s">
        <v>201</v>
      </c>
      <c r="B4" s="90"/>
      <c r="C4" s="90"/>
      <c r="D4" s="90"/>
      <c r="E4" s="90"/>
      <c r="F4" s="90"/>
      <c r="G4" s="90"/>
      <c r="H4" s="90"/>
    </row>
    <row r="5" spans="1:8">
      <c r="A5" s="83" t="s">
        <v>208</v>
      </c>
    </row>
    <row r="6" spans="1:8" ht="15.75" customHeight="1">
      <c r="A6" s="83" t="s">
        <v>193</v>
      </c>
    </row>
    <row r="7" spans="1:8" ht="12.9" customHeight="1">
      <c r="A7" s="104" t="s">
        <v>194</v>
      </c>
    </row>
    <row r="8" spans="1:8" ht="12.9" customHeight="1" thickBot="1">
      <c r="A8" s="82"/>
    </row>
    <row r="9" spans="1:8" ht="18.75" customHeight="1" thickBot="1">
      <c r="A9" s="119" t="s">
        <v>150</v>
      </c>
      <c r="B9" s="120"/>
      <c r="C9" s="120"/>
      <c r="D9" s="120"/>
      <c r="E9" s="120"/>
      <c r="F9" s="120"/>
      <c r="G9" s="120"/>
      <c r="H9" s="121"/>
    </row>
    <row r="10" spans="1:8">
      <c r="A10" s="87"/>
      <c r="B10" s="87"/>
      <c r="C10" s="87"/>
      <c r="D10" s="87"/>
      <c r="E10" s="87"/>
      <c r="F10" s="87"/>
      <c r="G10" s="87"/>
      <c r="H10" s="87"/>
    </row>
    <row r="11" spans="1:8">
      <c r="A11" s="1" t="s">
        <v>151</v>
      </c>
    </row>
    <row r="12" spans="1:8">
      <c r="A12" s="82" t="s">
        <v>152</v>
      </c>
    </row>
    <row r="13" spans="1:8" ht="15" thickBot="1">
      <c r="A13" s="82"/>
    </row>
    <row r="14" spans="1:8" ht="18.75" customHeight="1" thickBot="1">
      <c r="A14" s="119" t="s">
        <v>153</v>
      </c>
      <c r="B14" s="120"/>
      <c r="C14" s="120"/>
      <c r="D14" s="120"/>
      <c r="E14" s="120"/>
      <c r="F14" s="120"/>
      <c r="G14" s="120"/>
      <c r="H14" s="121"/>
    </row>
    <row r="15" spans="1:8">
      <c r="A15" s="87"/>
      <c r="B15" s="87"/>
      <c r="C15" s="87"/>
      <c r="D15" s="87"/>
      <c r="E15" s="87"/>
      <c r="F15" s="87"/>
      <c r="G15" s="87"/>
      <c r="H15" s="87"/>
    </row>
    <row r="16" spans="1:8">
      <c r="A16" s="83" t="s">
        <v>154</v>
      </c>
    </row>
    <row r="17" spans="1:5">
      <c r="A17" s="82" t="s">
        <v>202</v>
      </c>
    </row>
    <row r="18" spans="1:5">
      <c r="A18" s="82" t="s">
        <v>176</v>
      </c>
    </row>
    <row r="19" spans="1:5">
      <c r="A19" s="96" t="s">
        <v>209</v>
      </c>
    </row>
    <row r="20" spans="1:5">
      <c r="A20" s="82"/>
    </row>
    <row r="21" spans="1:5">
      <c r="A21" s="82" t="s">
        <v>203</v>
      </c>
    </row>
    <row r="22" spans="1:5">
      <c r="A22" s="82" t="s">
        <v>185</v>
      </c>
    </row>
    <row r="23" spans="1:5">
      <c r="A23" s="82" t="s">
        <v>155</v>
      </c>
    </row>
    <row r="24" spans="1:5">
      <c r="A24" s="82" t="s">
        <v>175</v>
      </c>
    </row>
    <row r="25" spans="1:5">
      <c r="A25" s="82" t="s">
        <v>204</v>
      </c>
    </row>
    <row r="26" spans="1:5">
      <c r="A26" s="82"/>
    </row>
    <row r="27" spans="1:5">
      <c r="A27" s="83" t="s">
        <v>156</v>
      </c>
    </row>
    <row r="28" spans="1:5" ht="9.75" customHeight="1" thickBot="1">
      <c r="A28" s="83"/>
    </row>
    <row r="29" spans="1:5" ht="15" thickBot="1">
      <c r="B29" s="84" t="s">
        <v>157</v>
      </c>
      <c r="C29" s="123" t="s">
        <v>158</v>
      </c>
      <c r="D29" s="124"/>
      <c r="E29" s="125"/>
    </row>
    <row r="30" spans="1:5" ht="18" customHeight="1" thickBot="1">
      <c r="B30" s="84" t="s">
        <v>159</v>
      </c>
      <c r="C30" s="84" t="s">
        <v>160</v>
      </c>
      <c r="D30" s="84" t="s">
        <v>161</v>
      </c>
      <c r="E30" s="84" t="s">
        <v>162</v>
      </c>
    </row>
    <row r="31" spans="1:5" ht="15" thickBot="1">
      <c r="B31" s="84" t="s">
        <v>29</v>
      </c>
      <c r="C31" s="84" t="s">
        <v>160</v>
      </c>
      <c r="D31" s="84" t="s">
        <v>161</v>
      </c>
      <c r="E31" s="84" t="s">
        <v>163</v>
      </c>
    </row>
    <row r="32" spans="1:5" ht="15" thickBot="1">
      <c r="B32" s="84" t="s">
        <v>164</v>
      </c>
      <c r="C32" s="84" t="s">
        <v>160</v>
      </c>
      <c r="D32" s="84" t="s">
        <v>161</v>
      </c>
      <c r="E32" s="84" t="s">
        <v>163</v>
      </c>
    </row>
    <row r="33" spans="1:8" ht="15" thickBot="1">
      <c r="B33" s="84" t="s">
        <v>165</v>
      </c>
      <c r="C33" s="84" t="s">
        <v>160</v>
      </c>
      <c r="D33" s="84" t="s">
        <v>161</v>
      </c>
      <c r="E33" s="84" t="s">
        <v>163</v>
      </c>
    </row>
    <row r="34" spans="1:8" ht="15" thickBot="1">
      <c r="B34" s="84" t="s">
        <v>166</v>
      </c>
      <c r="C34" s="84" t="s">
        <v>163</v>
      </c>
      <c r="D34" s="84" t="s">
        <v>163</v>
      </c>
      <c r="E34" s="84" t="s">
        <v>162</v>
      </c>
    </row>
    <row r="35" spans="1:8">
      <c r="B35" s="88"/>
      <c r="C35" s="88"/>
      <c r="D35" s="88"/>
      <c r="E35" s="88"/>
    </row>
    <row r="36" spans="1:8">
      <c r="A36" s="82" t="s">
        <v>186</v>
      </c>
    </row>
    <row r="37" spans="1:8" ht="17.25" customHeight="1">
      <c r="A37" s="82" t="s">
        <v>179</v>
      </c>
    </row>
    <row r="38" spans="1:8" ht="15" thickBot="1">
      <c r="A38" s="82"/>
    </row>
    <row r="39" spans="1:8" ht="21" customHeight="1" thickBot="1">
      <c r="A39" s="119" t="s">
        <v>167</v>
      </c>
      <c r="B39" s="120"/>
      <c r="C39" s="120"/>
      <c r="D39" s="120"/>
      <c r="E39" s="120"/>
      <c r="F39" s="120"/>
      <c r="G39" s="120"/>
      <c r="H39" s="121"/>
    </row>
    <row r="40" spans="1:8">
      <c r="A40" s="87"/>
      <c r="B40" s="87"/>
      <c r="C40" s="87"/>
      <c r="D40" s="87"/>
      <c r="E40" s="87"/>
      <c r="F40" s="87"/>
      <c r="G40" s="87"/>
      <c r="H40" s="87"/>
    </row>
    <row r="41" spans="1:8">
      <c r="A41" s="83" t="s">
        <v>205</v>
      </c>
    </row>
    <row r="42" spans="1:8">
      <c r="A42" s="82" t="s">
        <v>168</v>
      </c>
    </row>
    <row r="43" spans="1:8" ht="17.100000000000001" customHeight="1">
      <c r="A43" s="82" t="s">
        <v>169</v>
      </c>
    </row>
    <row r="44" spans="1:8" ht="17.100000000000001" customHeight="1">
      <c r="A44" s="96" t="s">
        <v>206</v>
      </c>
    </row>
    <row r="45" spans="1:8" ht="17.100000000000001" customHeight="1"/>
    <row r="46" spans="1:8" ht="17.100000000000001" customHeight="1" thickBot="1">
      <c r="A46" s="96"/>
    </row>
    <row r="47" spans="1:8" ht="18.75" customHeight="1" thickBot="1">
      <c r="A47" s="119" t="s">
        <v>170</v>
      </c>
      <c r="B47" s="120"/>
      <c r="C47" s="120"/>
      <c r="D47" s="120"/>
      <c r="E47" s="120"/>
      <c r="F47" s="120"/>
      <c r="G47" s="120"/>
      <c r="H47" s="121"/>
    </row>
    <row r="48" spans="1:8">
      <c r="A48" s="89"/>
      <c r="B48" s="89"/>
      <c r="C48" s="89"/>
      <c r="D48" s="89"/>
      <c r="E48" s="89"/>
      <c r="F48" s="89"/>
      <c r="G48" s="89"/>
      <c r="H48" s="89"/>
    </row>
    <row r="49" spans="1:9">
      <c r="A49" s="85" t="s">
        <v>171</v>
      </c>
      <c r="B49" s="82"/>
      <c r="C49" s="85"/>
      <c r="D49" s="85"/>
      <c r="E49" s="85"/>
      <c r="F49" s="85"/>
      <c r="G49" s="85"/>
      <c r="H49" s="82"/>
    </row>
    <row r="50" spans="1:9">
      <c r="A50" s="85" t="s">
        <v>207</v>
      </c>
      <c r="B50" s="82"/>
      <c r="C50" s="85"/>
      <c r="D50" s="85"/>
      <c r="E50" s="85"/>
      <c r="F50" s="85"/>
      <c r="G50" s="85"/>
      <c r="H50" s="82"/>
    </row>
    <row r="51" spans="1:9">
      <c r="A51" s="85" t="s">
        <v>187</v>
      </c>
      <c r="B51" s="82"/>
      <c r="C51" s="85"/>
      <c r="D51" s="85"/>
      <c r="E51" s="85"/>
      <c r="F51" s="85"/>
      <c r="G51" s="85"/>
      <c r="H51" s="82"/>
    </row>
    <row r="52" spans="1:9">
      <c r="A52" s="85" t="s">
        <v>173</v>
      </c>
      <c r="B52" s="82"/>
      <c r="C52" s="85"/>
      <c r="D52" s="85"/>
      <c r="E52" s="85"/>
      <c r="F52" s="85"/>
      <c r="G52" s="85"/>
      <c r="H52" s="82"/>
    </row>
    <row r="53" spans="1:9">
      <c r="A53" s="85" t="s">
        <v>190</v>
      </c>
      <c r="B53" s="82"/>
      <c r="C53" s="85"/>
      <c r="D53" s="85"/>
      <c r="E53" s="85"/>
      <c r="F53" s="85"/>
      <c r="G53" s="85"/>
      <c r="H53" s="82"/>
    </row>
    <row r="54" spans="1:9">
      <c r="A54" s="85"/>
      <c r="B54" s="82"/>
      <c r="C54" s="85"/>
      <c r="D54" s="85"/>
      <c r="E54" s="85"/>
      <c r="F54" s="85"/>
      <c r="G54" s="85"/>
      <c r="H54" s="82"/>
    </row>
    <row r="55" spans="1:9">
      <c r="A55" s="85"/>
      <c r="B55" s="85"/>
      <c r="C55" s="85"/>
      <c r="D55" s="85" t="s">
        <v>172</v>
      </c>
      <c r="E55" s="85"/>
      <c r="F55" s="85"/>
      <c r="G55" s="82"/>
      <c r="H55" s="82"/>
    </row>
    <row r="56" spans="1:9">
      <c r="A56" s="85"/>
      <c r="B56" s="85"/>
      <c r="C56" s="85"/>
      <c r="D56" s="85" t="s">
        <v>191</v>
      </c>
      <c r="E56" s="85"/>
      <c r="F56" s="85"/>
      <c r="G56" s="82"/>
      <c r="H56" s="82"/>
    </row>
    <row r="57" spans="1:9">
      <c r="A57" s="85"/>
      <c r="B57" s="85"/>
      <c r="C57" s="85"/>
      <c r="D57" s="85" t="s">
        <v>192</v>
      </c>
      <c r="E57" s="85"/>
      <c r="F57" s="85"/>
      <c r="G57" s="82"/>
      <c r="H57" s="85"/>
      <c r="I57" s="86"/>
    </row>
    <row r="58" spans="1:9" ht="9.9" customHeight="1">
      <c r="A58" s="82"/>
    </row>
  </sheetData>
  <mergeCells count="8">
    <mergeCell ref="A39:H39"/>
    <mergeCell ref="A47:H47"/>
    <mergeCell ref="A1:H1"/>
    <mergeCell ref="A2:H2"/>
    <mergeCell ref="A9:H9"/>
    <mergeCell ref="A14:H14"/>
    <mergeCell ref="C29:E29"/>
    <mergeCell ref="A3:H3"/>
  </mergeCells>
  <phoneticPr fontId="2"/>
  <pageMargins left="0.9055118110236221" right="0.11811023622047245" top="0.55118110236220474" bottom="0.15748031496062992" header="0.31496062992125984" footer="0.31496062992125984"/>
  <pageSetup paperSize="9" scale="98"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S44"/>
  <sheetViews>
    <sheetView showZeros="0" workbookViewId="0">
      <selection activeCell="C3" sqref="C3:D3"/>
    </sheetView>
  </sheetViews>
  <sheetFormatPr defaultColWidth="12.8984375" defaultRowHeight="14.4"/>
  <cols>
    <col min="1" max="1" width="2.8984375" style="8" customWidth="1"/>
    <col min="2" max="3" width="16.59765625" style="8" customWidth="1"/>
    <col min="4" max="4" width="17.09765625" style="8" customWidth="1"/>
    <col min="5" max="5" width="16.5" style="8" customWidth="1"/>
    <col min="6" max="7" width="5.5" style="8" bestFit="1" customWidth="1"/>
    <col min="8" max="8" width="5.59765625" style="8" customWidth="1"/>
    <col min="9" max="9" width="6.5" style="8" bestFit="1" customWidth="1"/>
    <col min="10" max="10" width="13" style="8" customWidth="1"/>
    <col min="11" max="11" width="12.8984375" style="9"/>
    <col min="12" max="12" width="7.5" style="8" bestFit="1" customWidth="1"/>
    <col min="13" max="13" width="17" style="8" customWidth="1"/>
    <col min="14" max="14" width="6.5" style="8" customWidth="1"/>
    <col min="15" max="16" width="12.8984375" style="8"/>
    <col min="17" max="17" width="7.5" style="8" customWidth="1"/>
    <col min="18" max="18" width="17" style="8" customWidth="1"/>
    <col min="19" max="19" width="14" style="8" customWidth="1"/>
    <col min="20" max="16384" width="12.8984375" style="8"/>
  </cols>
  <sheetData>
    <row r="1" spans="1:19" s="17" customFormat="1" ht="27" customHeight="1">
      <c r="B1" s="129" t="s">
        <v>211</v>
      </c>
      <c r="C1" s="129"/>
      <c r="D1" s="129"/>
      <c r="E1" s="129"/>
      <c r="F1" s="129"/>
      <c r="G1" s="129"/>
      <c r="H1" s="129"/>
      <c r="I1" s="129"/>
      <c r="J1" s="129"/>
      <c r="K1" s="129"/>
      <c r="L1" s="129"/>
      <c r="M1" s="129"/>
      <c r="N1" s="62"/>
      <c r="O1" s="62"/>
      <c r="P1" s="62"/>
      <c r="Q1" s="62"/>
    </row>
    <row r="2" spans="1:19" s="17" customFormat="1" ht="12" customHeight="1" thickBot="1">
      <c r="N2" s="62"/>
      <c r="O2" s="62"/>
      <c r="P2" s="62"/>
      <c r="Q2" s="62"/>
    </row>
    <row r="3" spans="1:19" s="17" customFormat="1" ht="28.5" customHeight="1" thickBot="1">
      <c r="B3" s="94" t="s">
        <v>24</v>
      </c>
      <c r="C3" s="130"/>
      <c r="D3" s="131"/>
      <c r="E3" s="95" t="s">
        <v>25</v>
      </c>
      <c r="F3" s="132"/>
      <c r="G3" s="133"/>
      <c r="H3" s="133"/>
      <c r="I3" s="133"/>
      <c r="J3" s="134"/>
      <c r="K3" s="95" t="s">
        <v>26</v>
      </c>
      <c r="L3" s="127"/>
      <c r="M3" s="128"/>
      <c r="N3" s="62"/>
      <c r="O3" s="62"/>
      <c r="P3" s="62"/>
      <c r="Q3" s="62"/>
      <c r="R3" s="62"/>
    </row>
    <row r="4" spans="1:19" s="109" customFormat="1" ht="24" thickBot="1">
      <c r="B4" s="110" t="s">
        <v>0</v>
      </c>
      <c r="C4" s="111" t="s">
        <v>28</v>
      </c>
      <c r="D4" s="111" t="s">
        <v>1</v>
      </c>
      <c r="E4" s="111" t="s">
        <v>177</v>
      </c>
      <c r="F4" s="111" t="s">
        <v>20</v>
      </c>
      <c r="G4" s="112" t="s">
        <v>3</v>
      </c>
      <c r="H4" s="113" t="s">
        <v>174</v>
      </c>
      <c r="I4" s="110" t="s">
        <v>4</v>
      </c>
      <c r="J4" s="111" t="s">
        <v>16</v>
      </c>
      <c r="K4" s="114" t="s">
        <v>5</v>
      </c>
      <c r="L4" s="111" t="s">
        <v>23</v>
      </c>
      <c r="M4" s="113" t="s">
        <v>27</v>
      </c>
      <c r="N4" s="110" t="s">
        <v>4</v>
      </c>
      <c r="O4" s="111" t="s">
        <v>16</v>
      </c>
      <c r="P4" s="114" t="s">
        <v>5</v>
      </c>
      <c r="Q4" s="111" t="s">
        <v>23</v>
      </c>
      <c r="R4" s="113" t="s">
        <v>27</v>
      </c>
      <c r="S4" s="115" t="s">
        <v>195</v>
      </c>
    </row>
    <row r="5" spans="1:19" s="65" customFormat="1" ht="30" customHeight="1" thickBot="1">
      <c r="A5" s="103">
        <v>1</v>
      </c>
      <c r="B5" s="63"/>
      <c r="C5" s="101"/>
      <c r="D5" s="48" t="str">
        <f>IF(B5="","",$C$3)</f>
        <v/>
      </c>
      <c r="E5" s="64"/>
      <c r="F5" s="64"/>
      <c r="G5" s="101"/>
      <c r="H5" s="102"/>
      <c r="I5" s="12"/>
      <c r="J5" s="13"/>
      <c r="K5" s="14"/>
      <c r="L5" s="13"/>
      <c r="M5" s="108"/>
      <c r="N5" s="63"/>
      <c r="O5" s="101"/>
      <c r="P5" s="105"/>
      <c r="Q5" s="101"/>
      <c r="R5" s="107"/>
      <c r="S5" s="106"/>
    </row>
    <row r="6" spans="1:19" s="65" customFormat="1" ht="30" customHeight="1" thickBot="1">
      <c r="A6" s="103">
        <v>2</v>
      </c>
      <c r="B6" s="63"/>
      <c r="C6" s="101"/>
      <c r="D6" s="48" t="str">
        <f t="shared" ref="D6" si="0">IF(B6="","",$C$3)</f>
        <v/>
      </c>
      <c r="E6" s="64"/>
      <c r="F6" s="64"/>
      <c r="G6" s="101"/>
      <c r="H6" s="102"/>
      <c r="I6" s="12"/>
      <c r="J6" s="13"/>
      <c r="K6" s="14"/>
      <c r="L6" s="13"/>
      <c r="M6" s="108"/>
      <c r="N6" s="63"/>
      <c r="O6" s="101"/>
      <c r="P6" s="105"/>
      <c r="Q6" s="101"/>
      <c r="R6" s="107"/>
      <c r="S6" s="106"/>
    </row>
    <row r="7" spans="1:19" s="65" customFormat="1" ht="30" customHeight="1" thickBot="1">
      <c r="A7" s="103">
        <v>3</v>
      </c>
      <c r="B7" s="63"/>
      <c r="C7" s="101"/>
      <c r="D7" s="48" t="str">
        <f t="shared" ref="D7" si="1">IF(B7="","",$C$3)</f>
        <v/>
      </c>
      <c r="E7" s="64"/>
      <c r="F7" s="64"/>
      <c r="G7" s="101"/>
      <c r="H7" s="102"/>
      <c r="I7" s="12"/>
      <c r="J7" s="13"/>
      <c r="K7" s="14"/>
      <c r="L7" s="13"/>
      <c r="M7" s="108"/>
      <c r="N7" s="63"/>
      <c r="O7" s="101"/>
      <c r="P7" s="105"/>
      <c r="Q7" s="101"/>
      <c r="R7" s="107"/>
      <c r="S7" s="106"/>
    </row>
    <row r="8" spans="1:19" s="65" customFormat="1" ht="30" customHeight="1" thickBot="1">
      <c r="A8" s="103">
        <v>4</v>
      </c>
      <c r="B8" s="63"/>
      <c r="C8" s="101"/>
      <c r="D8" s="48" t="str">
        <f t="shared" ref="D8" si="2">IF(B8="","",$C$3)</f>
        <v/>
      </c>
      <c r="E8" s="64"/>
      <c r="F8" s="64"/>
      <c r="G8" s="101"/>
      <c r="H8" s="102"/>
      <c r="I8" s="12"/>
      <c r="J8" s="13"/>
      <c r="K8" s="14"/>
      <c r="L8" s="13"/>
      <c r="M8" s="108"/>
      <c r="N8" s="63"/>
      <c r="O8" s="101"/>
      <c r="P8" s="105"/>
      <c r="Q8" s="101"/>
      <c r="R8" s="107"/>
      <c r="S8" s="106"/>
    </row>
    <row r="9" spans="1:19" s="65" customFormat="1" ht="30" customHeight="1" thickBot="1">
      <c r="A9" s="103">
        <v>5</v>
      </c>
      <c r="B9" s="63"/>
      <c r="C9" s="101"/>
      <c r="D9" s="48" t="str">
        <f t="shared" ref="D9:D13" si="3">IF(B9="","",$C$3)</f>
        <v/>
      </c>
      <c r="E9" s="64"/>
      <c r="F9" s="64"/>
      <c r="G9" s="101"/>
      <c r="H9" s="102"/>
      <c r="I9" s="12"/>
      <c r="J9" s="13"/>
      <c r="K9" s="14"/>
      <c r="L9" s="13"/>
      <c r="M9" s="108"/>
      <c r="N9" s="63"/>
      <c r="O9" s="101"/>
      <c r="P9" s="105"/>
      <c r="Q9" s="101"/>
      <c r="R9" s="107"/>
      <c r="S9" s="106"/>
    </row>
    <row r="10" spans="1:19" s="65" customFormat="1" ht="30" customHeight="1" thickBot="1">
      <c r="A10" s="103">
        <v>6</v>
      </c>
      <c r="B10" s="63"/>
      <c r="C10" s="101"/>
      <c r="D10" s="48" t="str">
        <f t="shared" si="3"/>
        <v/>
      </c>
      <c r="E10" s="64"/>
      <c r="F10" s="64"/>
      <c r="G10" s="101"/>
      <c r="H10" s="102"/>
      <c r="I10" s="12"/>
      <c r="J10" s="13"/>
      <c r="K10" s="14"/>
      <c r="L10" s="13"/>
      <c r="M10" s="108"/>
      <c r="N10" s="63"/>
      <c r="O10" s="101"/>
      <c r="P10" s="105"/>
      <c r="Q10" s="101"/>
      <c r="R10" s="107"/>
      <c r="S10" s="106"/>
    </row>
    <row r="11" spans="1:19" s="65" customFormat="1" ht="30" customHeight="1" thickBot="1">
      <c r="A11" s="103">
        <v>7</v>
      </c>
      <c r="B11" s="63"/>
      <c r="C11" s="101"/>
      <c r="D11" s="48" t="str">
        <f t="shared" si="3"/>
        <v/>
      </c>
      <c r="E11" s="64"/>
      <c r="F11" s="64"/>
      <c r="G11" s="101"/>
      <c r="H11" s="102"/>
      <c r="I11" s="12"/>
      <c r="J11" s="13"/>
      <c r="K11" s="14"/>
      <c r="L11" s="13"/>
      <c r="M11" s="108"/>
      <c r="N11" s="63"/>
      <c r="O11" s="101"/>
      <c r="P11" s="105"/>
      <c r="Q11" s="101"/>
      <c r="R11" s="107"/>
      <c r="S11" s="106"/>
    </row>
    <row r="12" spans="1:19" s="65" customFormat="1" ht="30" customHeight="1" thickBot="1">
      <c r="A12" s="103">
        <v>8</v>
      </c>
      <c r="B12" s="63"/>
      <c r="C12" s="101"/>
      <c r="D12" s="48" t="str">
        <f t="shared" si="3"/>
        <v/>
      </c>
      <c r="E12" s="64"/>
      <c r="F12" s="64"/>
      <c r="G12" s="101"/>
      <c r="H12" s="102"/>
      <c r="I12" s="12"/>
      <c r="J12" s="13"/>
      <c r="K12" s="14"/>
      <c r="L12" s="13"/>
      <c r="M12" s="108"/>
      <c r="N12" s="63"/>
      <c r="O12" s="101"/>
      <c r="P12" s="105"/>
      <c r="Q12" s="101"/>
      <c r="R12" s="107"/>
      <c r="S12" s="106"/>
    </row>
    <row r="13" spans="1:19" s="65" customFormat="1" ht="30" customHeight="1" thickBot="1">
      <c r="A13" s="103">
        <v>9</v>
      </c>
      <c r="B13" s="63"/>
      <c r="C13" s="101"/>
      <c r="D13" s="48" t="str">
        <f t="shared" si="3"/>
        <v/>
      </c>
      <c r="E13" s="64"/>
      <c r="F13" s="64"/>
      <c r="G13" s="101"/>
      <c r="H13" s="102"/>
      <c r="I13" s="12"/>
      <c r="J13" s="13"/>
      <c r="K13" s="14"/>
      <c r="L13" s="13"/>
      <c r="M13" s="108"/>
      <c r="N13" s="63"/>
      <c r="O13" s="101"/>
      <c r="P13" s="105"/>
      <c r="Q13" s="101"/>
      <c r="R13" s="107"/>
      <c r="S13" s="106"/>
    </row>
    <row r="14" spans="1:19" s="65" customFormat="1" ht="30" customHeight="1" thickBot="1">
      <c r="A14" s="103">
        <v>10</v>
      </c>
      <c r="B14" s="63"/>
      <c r="C14" s="101"/>
      <c r="D14" s="48" t="str">
        <f t="shared" ref="D14:D44" si="4">IF(B14="","",$C$3)</f>
        <v/>
      </c>
      <c r="E14" s="64"/>
      <c r="F14" s="64"/>
      <c r="G14" s="101"/>
      <c r="H14" s="102"/>
      <c r="I14" s="12"/>
      <c r="J14" s="13"/>
      <c r="K14" s="14"/>
      <c r="L14" s="13"/>
      <c r="M14" s="108"/>
      <c r="N14" s="63"/>
      <c r="O14" s="101"/>
      <c r="P14" s="105"/>
      <c r="Q14" s="101"/>
      <c r="R14" s="107"/>
      <c r="S14" s="106"/>
    </row>
    <row r="15" spans="1:19" s="65" customFormat="1" ht="30" customHeight="1" thickBot="1">
      <c r="A15" s="103">
        <v>11</v>
      </c>
      <c r="B15" s="63"/>
      <c r="C15" s="101"/>
      <c r="D15" s="48" t="str">
        <f t="shared" si="4"/>
        <v/>
      </c>
      <c r="E15" s="64"/>
      <c r="F15" s="64"/>
      <c r="G15" s="101"/>
      <c r="H15" s="102"/>
      <c r="I15" s="12"/>
      <c r="J15" s="13"/>
      <c r="K15" s="14"/>
      <c r="L15" s="13"/>
      <c r="M15" s="108"/>
      <c r="N15" s="63"/>
      <c r="O15" s="101"/>
      <c r="P15" s="105"/>
      <c r="Q15" s="101"/>
      <c r="R15" s="107"/>
      <c r="S15" s="106"/>
    </row>
    <row r="16" spans="1:19" s="65" customFormat="1" ht="30" customHeight="1" thickBot="1">
      <c r="A16" s="103">
        <v>12</v>
      </c>
      <c r="B16" s="63"/>
      <c r="C16" s="101"/>
      <c r="D16" s="48" t="str">
        <f t="shared" si="4"/>
        <v/>
      </c>
      <c r="E16" s="64"/>
      <c r="F16" s="64"/>
      <c r="G16" s="101"/>
      <c r="H16" s="102"/>
      <c r="I16" s="12"/>
      <c r="J16" s="13"/>
      <c r="K16" s="14"/>
      <c r="L16" s="13"/>
      <c r="M16" s="108"/>
      <c r="N16" s="63"/>
      <c r="O16" s="101"/>
      <c r="P16" s="105"/>
      <c r="Q16" s="101"/>
      <c r="R16" s="107"/>
      <c r="S16" s="106"/>
    </row>
    <row r="17" spans="1:19" s="65" customFormat="1" ht="30" customHeight="1" thickBot="1">
      <c r="A17" s="103">
        <v>13</v>
      </c>
      <c r="B17" s="63"/>
      <c r="C17" s="101"/>
      <c r="D17" s="48" t="str">
        <f t="shared" si="4"/>
        <v/>
      </c>
      <c r="E17" s="64"/>
      <c r="F17" s="64"/>
      <c r="G17" s="101"/>
      <c r="H17" s="102"/>
      <c r="I17" s="12"/>
      <c r="J17" s="13"/>
      <c r="K17" s="14"/>
      <c r="L17" s="13"/>
      <c r="M17" s="108"/>
      <c r="N17" s="63"/>
      <c r="O17" s="101"/>
      <c r="P17" s="105"/>
      <c r="Q17" s="101"/>
      <c r="R17" s="107"/>
      <c r="S17" s="106"/>
    </row>
    <row r="18" spans="1:19" s="65" customFormat="1" ht="30" customHeight="1" thickBot="1">
      <c r="A18" s="103">
        <v>14</v>
      </c>
      <c r="B18" s="63"/>
      <c r="C18" s="101"/>
      <c r="D18" s="48" t="str">
        <f t="shared" si="4"/>
        <v/>
      </c>
      <c r="E18" s="64"/>
      <c r="F18" s="64"/>
      <c r="G18" s="101"/>
      <c r="H18" s="102"/>
      <c r="I18" s="12"/>
      <c r="J18" s="13"/>
      <c r="K18" s="14"/>
      <c r="L18" s="13"/>
      <c r="M18" s="108"/>
      <c r="N18" s="63"/>
      <c r="O18" s="101"/>
      <c r="P18" s="105"/>
      <c r="Q18" s="101"/>
      <c r="R18" s="107"/>
      <c r="S18" s="106"/>
    </row>
    <row r="19" spans="1:19" s="65" customFormat="1" ht="30" customHeight="1" thickBot="1">
      <c r="A19" s="103">
        <v>15</v>
      </c>
      <c r="B19" s="63"/>
      <c r="C19" s="101"/>
      <c r="D19" s="48" t="str">
        <f t="shared" si="4"/>
        <v/>
      </c>
      <c r="E19" s="64"/>
      <c r="F19" s="64"/>
      <c r="G19" s="101"/>
      <c r="H19" s="102"/>
      <c r="I19" s="12"/>
      <c r="J19" s="13"/>
      <c r="K19" s="14"/>
      <c r="L19" s="13"/>
      <c r="M19" s="108"/>
      <c r="N19" s="63"/>
      <c r="O19" s="101"/>
      <c r="P19" s="105"/>
      <c r="Q19" s="101"/>
      <c r="R19" s="107"/>
      <c r="S19" s="106"/>
    </row>
    <row r="20" spans="1:19" s="65" customFormat="1" ht="30" customHeight="1" thickBot="1">
      <c r="A20" s="103">
        <v>16</v>
      </c>
      <c r="B20" s="63"/>
      <c r="C20" s="101"/>
      <c r="D20" s="48" t="str">
        <f t="shared" si="4"/>
        <v/>
      </c>
      <c r="E20" s="64"/>
      <c r="F20" s="64"/>
      <c r="G20" s="101"/>
      <c r="H20" s="102"/>
      <c r="I20" s="12"/>
      <c r="J20" s="13"/>
      <c r="K20" s="14"/>
      <c r="L20" s="13"/>
      <c r="M20" s="108"/>
      <c r="N20" s="63"/>
      <c r="O20" s="101"/>
      <c r="P20" s="105"/>
      <c r="Q20" s="101"/>
      <c r="R20" s="107"/>
      <c r="S20" s="106"/>
    </row>
    <row r="21" spans="1:19" s="65" customFormat="1" ht="30" customHeight="1" thickBot="1">
      <c r="A21" s="103">
        <v>17</v>
      </c>
      <c r="B21" s="63"/>
      <c r="C21" s="101"/>
      <c r="D21" s="48" t="str">
        <f t="shared" si="4"/>
        <v/>
      </c>
      <c r="E21" s="64"/>
      <c r="F21" s="64"/>
      <c r="G21" s="101"/>
      <c r="H21" s="102"/>
      <c r="I21" s="12"/>
      <c r="J21" s="13"/>
      <c r="K21" s="14"/>
      <c r="L21" s="13"/>
      <c r="M21" s="108"/>
      <c r="N21" s="63"/>
      <c r="O21" s="101"/>
      <c r="P21" s="105"/>
      <c r="Q21" s="101"/>
      <c r="R21" s="107"/>
      <c r="S21" s="106"/>
    </row>
    <row r="22" spans="1:19" s="65" customFormat="1" ht="30" customHeight="1" thickBot="1">
      <c r="A22" s="103">
        <v>18</v>
      </c>
      <c r="B22" s="63"/>
      <c r="C22" s="101"/>
      <c r="D22" s="48" t="str">
        <f t="shared" si="4"/>
        <v/>
      </c>
      <c r="E22" s="64"/>
      <c r="F22" s="64"/>
      <c r="G22" s="101"/>
      <c r="H22" s="102"/>
      <c r="I22" s="12"/>
      <c r="J22" s="13"/>
      <c r="K22" s="14"/>
      <c r="L22" s="13"/>
      <c r="M22" s="108"/>
      <c r="N22" s="63"/>
      <c r="O22" s="101"/>
      <c r="P22" s="105"/>
      <c r="Q22" s="101"/>
      <c r="R22" s="107"/>
      <c r="S22" s="106"/>
    </row>
    <row r="23" spans="1:19" s="65" customFormat="1" ht="30" customHeight="1" thickBot="1">
      <c r="A23" s="103">
        <v>19</v>
      </c>
      <c r="B23" s="63"/>
      <c r="C23" s="101"/>
      <c r="D23" s="48" t="str">
        <f t="shared" si="4"/>
        <v/>
      </c>
      <c r="E23" s="64"/>
      <c r="F23" s="64"/>
      <c r="G23" s="101"/>
      <c r="H23" s="102"/>
      <c r="I23" s="12"/>
      <c r="J23" s="13"/>
      <c r="K23" s="14"/>
      <c r="L23" s="13"/>
      <c r="M23" s="108"/>
      <c r="N23" s="63"/>
      <c r="O23" s="101"/>
      <c r="P23" s="105"/>
      <c r="Q23" s="101"/>
      <c r="R23" s="107"/>
      <c r="S23" s="106"/>
    </row>
    <row r="24" spans="1:19" s="65" customFormat="1" ht="30" customHeight="1" thickBot="1">
      <c r="A24" s="103">
        <v>20</v>
      </c>
      <c r="B24" s="63"/>
      <c r="C24" s="101"/>
      <c r="D24" s="48" t="str">
        <f t="shared" si="4"/>
        <v/>
      </c>
      <c r="E24" s="64"/>
      <c r="F24" s="64"/>
      <c r="G24" s="101"/>
      <c r="H24" s="102"/>
      <c r="I24" s="12"/>
      <c r="J24" s="13"/>
      <c r="K24" s="14"/>
      <c r="L24" s="13"/>
      <c r="M24" s="108"/>
      <c r="N24" s="63"/>
      <c r="O24" s="101"/>
      <c r="P24" s="105"/>
      <c r="Q24" s="101"/>
      <c r="R24" s="107"/>
      <c r="S24" s="106"/>
    </row>
    <row r="25" spans="1:19" s="65" customFormat="1" ht="30" customHeight="1" thickBot="1">
      <c r="A25" s="103">
        <v>21</v>
      </c>
      <c r="B25" s="63"/>
      <c r="C25" s="101"/>
      <c r="D25" s="48" t="str">
        <f t="shared" si="4"/>
        <v/>
      </c>
      <c r="E25" s="64"/>
      <c r="F25" s="64"/>
      <c r="G25" s="101"/>
      <c r="H25" s="102"/>
      <c r="I25" s="12"/>
      <c r="J25" s="13"/>
      <c r="K25" s="14"/>
      <c r="L25" s="13"/>
      <c r="M25" s="108"/>
      <c r="N25" s="63"/>
      <c r="O25" s="101"/>
      <c r="P25" s="105"/>
      <c r="Q25" s="101"/>
      <c r="R25" s="107"/>
      <c r="S25" s="106"/>
    </row>
    <row r="26" spans="1:19" s="65" customFormat="1" ht="30" customHeight="1" thickBot="1">
      <c r="A26" s="103">
        <v>22</v>
      </c>
      <c r="B26" s="63"/>
      <c r="C26" s="101"/>
      <c r="D26" s="48" t="str">
        <f t="shared" si="4"/>
        <v/>
      </c>
      <c r="E26" s="64"/>
      <c r="F26" s="64"/>
      <c r="G26" s="101"/>
      <c r="H26" s="102"/>
      <c r="I26" s="12"/>
      <c r="J26" s="13"/>
      <c r="K26" s="14"/>
      <c r="L26" s="13"/>
      <c r="M26" s="108"/>
      <c r="N26" s="63"/>
      <c r="O26" s="101"/>
      <c r="P26" s="105"/>
      <c r="Q26" s="101"/>
      <c r="R26" s="107"/>
      <c r="S26" s="106"/>
    </row>
    <row r="27" spans="1:19" s="65" customFormat="1" ht="30" customHeight="1" thickBot="1">
      <c r="A27" s="103">
        <v>23</v>
      </c>
      <c r="B27" s="63"/>
      <c r="C27" s="101"/>
      <c r="D27" s="48" t="str">
        <f t="shared" si="4"/>
        <v/>
      </c>
      <c r="E27" s="64"/>
      <c r="F27" s="64"/>
      <c r="G27" s="101"/>
      <c r="H27" s="102"/>
      <c r="I27" s="12"/>
      <c r="J27" s="13"/>
      <c r="K27" s="14"/>
      <c r="L27" s="13"/>
      <c r="M27" s="108"/>
      <c r="N27" s="63"/>
      <c r="O27" s="101"/>
      <c r="P27" s="105"/>
      <c r="Q27" s="101"/>
      <c r="R27" s="107"/>
      <c r="S27" s="106"/>
    </row>
    <row r="28" spans="1:19" s="65" customFormat="1" ht="30" customHeight="1" thickBot="1">
      <c r="A28" s="103">
        <v>24</v>
      </c>
      <c r="B28" s="63"/>
      <c r="C28" s="101"/>
      <c r="D28" s="48" t="str">
        <f t="shared" si="4"/>
        <v/>
      </c>
      <c r="E28" s="64"/>
      <c r="F28" s="64"/>
      <c r="G28" s="101"/>
      <c r="H28" s="102"/>
      <c r="I28" s="12"/>
      <c r="J28" s="13"/>
      <c r="K28" s="14"/>
      <c r="L28" s="13"/>
      <c r="M28" s="108"/>
      <c r="N28" s="63"/>
      <c r="O28" s="101"/>
      <c r="P28" s="105"/>
      <c r="Q28" s="101"/>
      <c r="R28" s="107"/>
      <c r="S28" s="106"/>
    </row>
    <row r="29" spans="1:19" s="65" customFormat="1" ht="30" customHeight="1" thickBot="1">
      <c r="A29" s="103">
        <v>25</v>
      </c>
      <c r="B29" s="63"/>
      <c r="C29" s="101"/>
      <c r="D29" s="48" t="str">
        <f t="shared" si="4"/>
        <v/>
      </c>
      <c r="E29" s="64"/>
      <c r="F29" s="64"/>
      <c r="G29" s="101"/>
      <c r="H29" s="102"/>
      <c r="I29" s="12"/>
      <c r="J29" s="13"/>
      <c r="K29" s="14"/>
      <c r="L29" s="13"/>
      <c r="M29" s="108"/>
      <c r="N29" s="63"/>
      <c r="O29" s="101"/>
      <c r="P29" s="105"/>
      <c r="Q29" s="101"/>
      <c r="R29" s="107"/>
      <c r="S29" s="106"/>
    </row>
    <row r="30" spans="1:19" s="65" customFormat="1" ht="30" customHeight="1" thickBot="1">
      <c r="A30" s="103">
        <v>26</v>
      </c>
      <c r="B30" s="63"/>
      <c r="C30" s="101"/>
      <c r="D30" s="48" t="str">
        <f t="shared" si="4"/>
        <v/>
      </c>
      <c r="E30" s="64"/>
      <c r="F30" s="64"/>
      <c r="G30" s="101"/>
      <c r="H30" s="102"/>
      <c r="I30" s="12"/>
      <c r="J30" s="13"/>
      <c r="K30" s="14"/>
      <c r="L30" s="13"/>
      <c r="M30" s="108"/>
      <c r="N30" s="63"/>
      <c r="O30" s="101"/>
      <c r="P30" s="105"/>
      <c r="Q30" s="101"/>
      <c r="R30" s="107"/>
      <c r="S30" s="106"/>
    </row>
    <row r="31" spans="1:19" s="65" customFormat="1" ht="30" customHeight="1" thickBot="1">
      <c r="A31" s="103">
        <v>27</v>
      </c>
      <c r="B31" s="63"/>
      <c r="C31" s="101"/>
      <c r="D31" s="48" t="str">
        <f t="shared" si="4"/>
        <v/>
      </c>
      <c r="E31" s="64"/>
      <c r="F31" s="64"/>
      <c r="G31" s="101"/>
      <c r="H31" s="102"/>
      <c r="I31" s="12"/>
      <c r="J31" s="13"/>
      <c r="K31" s="14"/>
      <c r="L31" s="13"/>
      <c r="M31" s="108"/>
      <c r="N31" s="63"/>
      <c r="O31" s="101"/>
      <c r="P31" s="105"/>
      <c r="Q31" s="101"/>
      <c r="R31" s="107"/>
      <c r="S31" s="106"/>
    </row>
    <row r="32" spans="1:19" s="65" customFormat="1" ht="30" customHeight="1" thickBot="1">
      <c r="A32" s="103">
        <v>28</v>
      </c>
      <c r="B32" s="63"/>
      <c r="C32" s="101"/>
      <c r="D32" s="48" t="str">
        <f t="shared" si="4"/>
        <v/>
      </c>
      <c r="E32" s="64"/>
      <c r="F32" s="64"/>
      <c r="G32" s="101"/>
      <c r="H32" s="102"/>
      <c r="I32" s="12"/>
      <c r="J32" s="13"/>
      <c r="K32" s="14"/>
      <c r="L32" s="13"/>
      <c r="M32" s="108"/>
      <c r="N32" s="63"/>
      <c r="O32" s="101"/>
      <c r="P32" s="105"/>
      <c r="Q32" s="101"/>
      <c r="R32" s="107"/>
      <c r="S32" s="106"/>
    </row>
    <row r="33" spans="1:19" s="65" customFormat="1" ht="30" customHeight="1" thickBot="1">
      <c r="A33" s="103">
        <v>29</v>
      </c>
      <c r="B33" s="63"/>
      <c r="C33" s="101"/>
      <c r="D33" s="48" t="str">
        <f t="shared" si="4"/>
        <v/>
      </c>
      <c r="E33" s="64"/>
      <c r="F33" s="64"/>
      <c r="G33" s="101"/>
      <c r="H33" s="102"/>
      <c r="I33" s="12"/>
      <c r="J33" s="13"/>
      <c r="K33" s="14"/>
      <c r="L33" s="13"/>
      <c r="M33" s="108"/>
      <c r="N33" s="63"/>
      <c r="O33" s="101"/>
      <c r="P33" s="105"/>
      <c r="Q33" s="101"/>
      <c r="R33" s="107"/>
      <c r="S33" s="106"/>
    </row>
    <row r="34" spans="1:19" s="65" customFormat="1" ht="30" customHeight="1" thickBot="1">
      <c r="A34" s="103">
        <v>30</v>
      </c>
      <c r="B34" s="63"/>
      <c r="C34" s="101"/>
      <c r="D34" s="48" t="str">
        <f t="shared" si="4"/>
        <v/>
      </c>
      <c r="E34" s="64"/>
      <c r="F34" s="64"/>
      <c r="G34" s="101"/>
      <c r="H34" s="102"/>
      <c r="I34" s="12"/>
      <c r="J34" s="13"/>
      <c r="K34" s="14"/>
      <c r="L34" s="13"/>
      <c r="M34" s="108"/>
      <c r="N34" s="63"/>
      <c r="O34" s="101"/>
      <c r="P34" s="105"/>
      <c r="Q34" s="101"/>
      <c r="R34" s="107"/>
      <c r="S34" s="106"/>
    </row>
    <row r="35" spans="1:19" s="65" customFormat="1" ht="30" customHeight="1" thickBot="1">
      <c r="A35" s="103">
        <v>31</v>
      </c>
      <c r="B35" s="63"/>
      <c r="C35" s="101"/>
      <c r="D35" s="48" t="str">
        <f t="shared" si="4"/>
        <v/>
      </c>
      <c r="E35" s="64"/>
      <c r="F35" s="64"/>
      <c r="G35" s="101"/>
      <c r="H35" s="102"/>
      <c r="I35" s="12"/>
      <c r="J35" s="13"/>
      <c r="K35" s="14"/>
      <c r="L35" s="13"/>
      <c r="M35" s="108"/>
      <c r="N35" s="63"/>
      <c r="O35" s="101"/>
      <c r="P35" s="105"/>
      <c r="Q35" s="101"/>
      <c r="R35" s="107"/>
      <c r="S35" s="106"/>
    </row>
    <row r="36" spans="1:19" s="65" customFormat="1" ht="30" customHeight="1" thickBot="1">
      <c r="A36" s="103">
        <v>32</v>
      </c>
      <c r="B36" s="63"/>
      <c r="C36" s="101"/>
      <c r="D36" s="48" t="str">
        <f t="shared" si="4"/>
        <v/>
      </c>
      <c r="E36" s="64"/>
      <c r="F36" s="64"/>
      <c r="G36" s="101"/>
      <c r="H36" s="102"/>
      <c r="I36" s="12"/>
      <c r="J36" s="13"/>
      <c r="K36" s="14"/>
      <c r="L36" s="13"/>
      <c r="M36" s="108"/>
      <c r="N36" s="63"/>
      <c r="O36" s="101"/>
      <c r="P36" s="105"/>
      <c r="Q36" s="101"/>
      <c r="R36" s="107"/>
      <c r="S36" s="106"/>
    </row>
    <row r="37" spans="1:19" s="65" customFormat="1" ht="30" customHeight="1" thickBot="1">
      <c r="A37" s="103">
        <v>33</v>
      </c>
      <c r="B37" s="63"/>
      <c r="C37" s="101"/>
      <c r="D37" s="48" t="str">
        <f t="shared" si="4"/>
        <v/>
      </c>
      <c r="E37" s="64"/>
      <c r="F37" s="64"/>
      <c r="G37" s="101"/>
      <c r="H37" s="102"/>
      <c r="I37" s="12"/>
      <c r="J37" s="13"/>
      <c r="K37" s="14"/>
      <c r="L37" s="13"/>
      <c r="M37" s="108"/>
      <c r="N37" s="63"/>
      <c r="O37" s="101"/>
      <c r="P37" s="105"/>
      <c r="Q37" s="101"/>
      <c r="R37" s="107"/>
      <c r="S37" s="106"/>
    </row>
    <row r="38" spans="1:19" s="65" customFormat="1" ht="30" customHeight="1" thickBot="1">
      <c r="A38" s="103">
        <v>34</v>
      </c>
      <c r="B38" s="63"/>
      <c r="C38" s="101"/>
      <c r="D38" s="48" t="str">
        <f t="shared" si="4"/>
        <v/>
      </c>
      <c r="E38" s="64"/>
      <c r="F38" s="64"/>
      <c r="G38" s="101"/>
      <c r="H38" s="102"/>
      <c r="I38" s="12"/>
      <c r="J38" s="13"/>
      <c r="K38" s="14"/>
      <c r="L38" s="13"/>
      <c r="M38" s="108"/>
      <c r="N38" s="63"/>
      <c r="O38" s="101"/>
      <c r="P38" s="105"/>
      <c r="Q38" s="101"/>
      <c r="R38" s="107"/>
      <c r="S38" s="106"/>
    </row>
    <row r="39" spans="1:19" s="65" customFormat="1" ht="30" customHeight="1" thickBot="1">
      <c r="A39" s="103">
        <v>35</v>
      </c>
      <c r="B39" s="63"/>
      <c r="C39" s="101"/>
      <c r="D39" s="48" t="str">
        <f t="shared" si="4"/>
        <v/>
      </c>
      <c r="E39" s="64"/>
      <c r="F39" s="64"/>
      <c r="G39" s="101"/>
      <c r="H39" s="102"/>
      <c r="I39" s="12"/>
      <c r="J39" s="13"/>
      <c r="K39" s="14"/>
      <c r="L39" s="13"/>
      <c r="M39" s="108"/>
      <c r="N39" s="63"/>
      <c r="O39" s="101"/>
      <c r="P39" s="105"/>
      <c r="Q39" s="101"/>
      <c r="R39" s="107"/>
      <c r="S39" s="106"/>
    </row>
    <row r="40" spans="1:19" s="65" customFormat="1" ht="30" customHeight="1" thickBot="1">
      <c r="A40" s="103">
        <v>36</v>
      </c>
      <c r="B40" s="63"/>
      <c r="C40" s="101"/>
      <c r="D40" s="48" t="str">
        <f t="shared" si="4"/>
        <v/>
      </c>
      <c r="E40" s="64"/>
      <c r="F40" s="64"/>
      <c r="G40" s="101"/>
      <c r="H40" s="102"/>
      <c r="I40" s="12"/>
      <c r="J40" s="13"/>
      <c r="K40" s="14"/>
      <c r="L40" s="13"/>
      <c r="M40" s="108"/>
      <c r="N40" s="63"/>
      <c r="O40" s="101"/>
      <c r="P40" s="105"/>
      <c r="Q40" s="101"/>
      <c r="R40" s="107"/>
      <c r="S40" s="106"/>
    </row>
    <row r="41" spans="1:19" s="65" customFormat="1" ht="30" customHeight="1" thickBot="1">
      <c r="A41" s="103">
        <v>37</v>
      </c>
      <c r="B41" s="63"/>
      <c r="C41" s="101"/>
      <c r="D41" s="48" t="str">
        <f t="shared" si="4"/>
        <v/>
      </c>
      <c r="E41" s="64"/>
      <c r="F41" s="64"/>
      <c r="G41" s="101"/>
      <c r="H41" s="102"/>
      <c r="I41" s="12"/>
      <c r="J41" s="13"/>
      <c r="K41" s="14"/>
      <c r="L41" s="13"/>
      <c r="M41" s="108"/>
      <c r="N41" s="63"/>
      <c r="O41" s="101"/>
      <c r="P41" s="105"/>
      <c r="Q41" s="101"/>
      <c r="R41" s="107"/>
      <c r="S41" s="106"/>
    </row>
    <row r="42" spans="1:19" s="65" customFormat="1" ht="30" customHeight="1" thickBot="1">
      <c r="A42" s="103">
        <v>38</v>
      </c>
      <c r="B42" s="63"/>
      <c r="C42" s="101"/>
      <c r="D42" s="48" t="str">
        <f t="shared" si="4"/>
        <v/>
      </c>
      <c r="E42" s="64"/>
      <c r="F42" s="64"/>
      <c r="G42" s="101"/>
      <c r="H42" s="102"/>
      <c r="I42" s="12"/>
      <c r="J42" s="13"/>
      <c r="K42" s="14"/>
      <c r="L42" s="13"/>
      <c r="M42" s="108"/>
      <c r="N42" s="63"/>
      <c r="O42" s="101"/>
      <c r="P42" s="105"/>
      <c r="Q42" s="101"/>
      <c r="R42" s="107"/>
      <c r="S42" s="106"/>
    </row>
    <row r="43" spans="1:19" s="65" customFormat="1" ht="30" customHeight="1" thickBot="1">
      <c r="A43" s="103">
        <v>39</v>
      </c>
      <c r="B43" s="63"/>
      <c r="C43" s="101"/>
      <c r="D43" s="48" t="str">
        <f t="shared" si="4"/>
        <v/>
      </c>
      <c r="E43" s="64"/>
      <c r="F43" s="64"/>
      <c r="G43" s="101"/>
      <c r="H43" s="102"/>
      <c r="I43" s="12"/>
      <c r="J43" s="13"/>
      <c r="K43" s="14"/>
      <c r="L43" s="13"/>
      <c r="M43" s="108"/>
      <c r="N43" s="63"/>
      <c r="O43" s="101"/>
      <c r="P43" s="105"/>
      <c r="Q43" s="101"/>
      <c r="R43" s="107"/>
      <c r="S43" s="106"/>
    </row>
    <row r="44" spans="1:19" s="65" customFormat="1" ht="30" customHeight="1" thickBot="1">
      <c r="A44" s="103">
        <v>40</v>
      </c>
      <c r="B44" s="63"/>
      <c r="C44" s="101"/>
      <c r="D44" s="48" t="str">
        <f t="shared" si="4"/>
        <v/>
      </c>
      <c r="E44" s="64"/>
      <c r="F44" s="64"/>
      <c r="G44" s="101"/>
      <c r="H44" s="102"/>
      <c r="I44" s="12"/>
      <c r="J44" s="13"/>
      <c r="K44" s="14"/>
      <c r="L44" s="13"/>
      <c r="M44" s="108"/>
      <c r="N44" s="63"/>
      <c r="O44" s="101"/>
      <c r="P44" s="105"/>
      <c r="Q44" s="101"/>
      <c r="R44" s="107"/>
      <c r="S44" s="106"/>
    </row>
  </sheetData>
  <mergeCells count="4">
    <mergeCell ref="L3:M3"/>
    <mergeCell ref="B1:M1"/>
    <mergeCell ref="C3:D3"/>
    <mergeCell ref="F3:J3"/>
  </mergeCells>
  <phoneticPr fontId="2"/>
  <conditionalFormatting sqref="C3:D3">
    <cfRule type="containsBlanks" dxfId="2" priority="3">
      <formula>LEN(TRIM(C3))=0</formula>
    </cfRule>
  </conditionalFormatting>
  <conditionalFormatting sqref="F3:J3">
    <cfRule type="containsBlanks" dxfId="1" priority="2">
      <formula>LEN(TRIM(F3))=0</formula>
    </cfRule>
  </conditionalFormatting>
  <conditionalFormatting sqref="L3:M3">
    <cfRule type="containsBlanks" dxfId="0" priority="1">
      <formula>LEN(TRIM(L3))=0</formula>
    </cfRule>
  </conditionalFormatting>
  <pageMargins left="0.10999999999999999" right="0.10999999999999999" top="0.16" bottom="0" header="0.30000000000000004" footer="0.30000000000000004"/>
  <pageSetup paperSize="9" scale="67" orientation="portrait" horizontalDpi="4294967292" verticalDpi="4294967292" r:id="rId1"/>
  <colBreaks count="1" manualBreakCount="1">
    <brk id="13" max="1048575"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Sheet2!$F$1:$F$3</xm:f>
          </x14:formula1>
          <xm:sqref>F5:F44</xm:sqref>
        </x14:dataValidation>
        <x14:dataValidation type="list" allowBlank="1" showInputMessage="1" showErrorMessage="1" xr:uid="{00000000-0002-0000-0100-000002000000}">
          <x14:formula1>
            <xm:f>Sheet2!$C$1:$C$2</xm:f>
          </x14:formula1>
          <xm:sqref>G5:G44</xm:sqref>
        </x14:dataValidation>
        <x14:dataValidation type="list" allowBlank="1" showInputMessage="1" showErrorMessage="1" xr:uid="{00000000-0002-0000-0100-000003000000}">
          <x14:formula1>
            <xm:f>Sheet2!$J$1:$J$6</xm:f>
          </x14:formula1>
          <xm:sqref>H5:H44</xm:sqref>
        </x14:dataValidation>
        <x14:dataValidation type="list" allowBlank="1" showInputMessage="1" showErrorMessage="1" xr:uid="{00000000-0002-0000-0100-000001000000}">
          <x14:formula1>
            <xm:f>Sheet2!$E$1:$E$2</xm:f>
          </x14:formula1>
          <xm:sqref>I5:I44 N5:N44</xm:sqref>
        </x14:dataValidation>
        <x14:dataValidation type="list" allowBlank="1" showInputMessage="1" showErrorMessage="1" xr:uid="{00000000-0002-0000-0100-000004000000}">
          <x14:formula1>
            <xm:f>Sheet2!$A$1:$A$15</xm:f>
          </x14:formula1>
          <xm:sqref>J5:J44 O5:O44</xm:sqref>
        </x14:dataValidation>
        <x14:dataValidation type="list" allowBlank="1" showInputMessage="1" showErrorMessage="1" xr:uid="{00000000-0002-0000-0100-000005000000}">
          <x14:formula1>
            <xm:f>Sheet2!$H$1:$H$12</xm:f>
          </x14:formula1>
          <xm:sqref>L5:L44 Q5:Q44</xm:sqref>
        </x14:dataValidation>
      </x14:dataValidation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0734-8196-4FF7-90D8-75533D0D5B93}">
  <sheetPr>
    <tabColor rgb="FF00B050"/>
  </sheetPr>
  <dimension ref="A1:M43"/>
  <sheetViews>
    <sheetView showZeros="0" workbookViewId="0">
      <selection activeCell="B4" sqref="B4"/>
    </sheetView>
  </sheetViews>
  <sheetFormatPr defaultColWidth="9" defaultRowHeight="14.4"/>
  <cols>
    <col min="1" max="1" width="9" style="2"/>
    <col min="2" max="2" width="18.09765625" style="2" customWidth="1"/>
    <col min="3" max="3" width="20.5" style="2" customWidth="1"/>
    <col min="4" max="5" width="19.09765625" style="2" bestFit="1" customWidth="1"/>
    <col min="6" max="6" width="5.59765625" style="2" customWidth="1"/>
    <col min="7" max="7" width="5" style="2" customWidth="1"/>
    <col min="8" max="8" width="7.09765625" style="2" customWidth="1"/>
    <col min="9" max="9" width="31.3984375" style="2" customWidth="1"/>
    <col min="10" max="10" width="24.09765625" style="2" customWidth="1"/>
    <col min="11" max="11" width="15.5" style="2" customWidth="1"/>
    <col min="12" max="16384" width="9" style="2"/>
  </cols>
  <sheetData>
    <row r="1" spans="1:13" ht="23.4">
      <c r="A1" s="139" t="s">
        <v>212</v>
      </c>
      <c r="B1" s="139"/>
      <c r="C1" s="139"/>
      <c r="D1" s="139"/>
      <c r="E1" s="139"/>
      <c r="F1" s="139"/>
      <c r="G1" s="139"/>
      <c r="H1" s="139"/>
      <c r="I1" s="129"/>
      <c r="J1" s="129"/>
      <c r="K1" s="62"/>
      <c r="L1" s="62"/>
      <c r="M1" s="62"/>
    </row>
    <row r="2" spans="1:13" s="90" customFormat="1" ht="29.25" customHeight="1">
      <c r="A2" s="97" t="s">
        <v>180</v>
      </c>
      <c r="B2" s="136">
        <f>入力シート!C3</f>
        <v>0</v>
      </c>
      <c r="C2" s="138"/>
      <c r="D2" s="100" t="s">
        <v>181</v>
      </c>
      <c r="E2" s="97"/>
      <c r="F2" s="136" t="s">
        <v>182</v>
      </c>
      <c r="G2" s="137"/>
      <c r="H2" s="138"/>
      <c r="I2" s="118"/>
      <c r="J2" s="136"/>
      <c r="K2" s="138"/>
      <c r="L2" s="135">
        <f>入力シート!L3</f>
        <v>0</v>
      </c>
      <c r="M2" s="135"/>
    </row>
    <row r="3" spans="1:13">
      <c r="A3" s="4"/>
      <c r="B3" s="99" t="s">
        <v>0</v>
      </c>
      <c r="C3" s="99" t="s">
        <v>183</v>
      </c>
      <c r="D3" s="99" t="s">
        <v>1</v>
      </c>
      <c r="E3" s="99" t="s">
        <v>177</v>
      </c>
      <c r="F3" s="99" t="s">
        <v>20</v>
      </c>
      <c r="G3" s="99" t="s">
        <v>3</v>
      </c>
      <c r="H3" s="99" t="s">
        <v>184</v>
      </c>
      <c r="I3" s="116" t="s">
        <v>197</v>
      </c>
      <c r="J3" s="116" t="s">
        <v>189</v>
      </c>
      <c r="K3" s="117" t="s">
        <v>196</v>
      </c>
    </row>
    <row r="4" spans="1:13">
      <c r="A4" s="4">
        <v>1</v>
      </c>
      <c r="B4" s="4">
        <f>VLOOKUP($A4,入力シート!$A$5:$H$44,2)</f>
        <v>0</v>
      </c>
      <c r="C4" s="4">
        <f>VLOOKUP($A4,入力シート!$A$5:$H$44,3)</f>
        <v>0</v>
      </c>
      <c r="D4" s="4" t="str">
        <f>VLOOKUP($A4,入力シート!$A$5:$H$44,4)</f>
        <v/>
      </c>
      <c r="E4" s="98">
        <f>VLOOKUP($A4,入力シート!$A$5:$H$44,5)</f>
        <v>0</v>
      </c>
      <c r="F4" s="4">
        <f>VLOOKUP($A4,入力シート!$A$5:$H$44,6)</f>
        <v>0</v>
      </c>
      <c r="G4" s="4">
        <f>VLOOKUP($A4,入力シート!$A$5:$H$44,7)</f>
        <v>0</v>
      </c>
      <c r="H4" s="4">
        <f>VLOOKUP($A4,入力シート!$A$5:$H$44,8)</f>
        <v>0</v>
      </c>
      <c r="I4" s="4"/>
      <c r="J4" s="4"/>
      <c r="K4" s="4"/>
    </row>
    <row r="5" spans="1:13">
      <c r="A5" s="4">
        <v>2</v>
      </c>
      <c r="B5" s="4">
        <f>VLOOKUP($A5,入力シート!$A$5:$H$44,2)</f>
        <v>0</v>
      </c>
      <c r="C5" s="4">
        <f>VLOOKUP($A5,入力シート!$A$5:$H$44,3)</f>
        <v>0</v>
      </c>
      <c r="D5" s="4" t="str">
        <f>VLOOKUP($A5,入力シート!$A$5:$H$44,4)</f>
        <v/>
      </c>
      <c r="E5" s="98">
        <f>VLOOKUP($A5,入力シート!$A$5:$H$44,5)</f>
        <v>0</v>
      </c>
      <c r="F5" s="4">
        <f>VLOOKUP($A5,入力シート!$A$5:$H$44,6)</f>
        <v>0</v>
      </c>
      <c r="G5" s="4">
        <f>VLOOKUP($A5,入力シート!$A$5:$H$44,7)</f>
        <v>0</v>
      </c>
      <c r="H5" s="4">
        <f>VLOOKUP($A5,入力シート!$A$5:$H$44,8)</f>
        <v>0</v>
      </c>
      <c r="I5" s="4"/>
      <c r="J5" s="4"/>
      <c r="K5" s="4"/>
    </row>
    <row r="6" spans="1:13">
      <c r="A6" s="4">
        <v>3</v>
      </c>
      <c r="B6" s="4">
        <f>VLOOKUP($A6,入力シート!$A$5:$H$44,2)</f>
        <v>0</v>
      </c>
      <c r="C6" s="4">
        <f>VLOOKUP($A6,入力シート!$A$5:$H$44,3)</f>
        <v>0</v>
      </c>
      <c r="D6" s="4" t="str">
        <f>VLOOKUP($A6,入力シート!$A$5:$H$44,4)</f>
        <v/>
      </c>
      <c r="E6" s="98">
        <f>VLOOKUP($A6,入力シート!$A$5:$H$44,5)</f>
        <v>0</v>
      </c>
      <c r="F6" s="4">
        <f>VLOOKUP($A6,入力シート!$A$5:$H$44,6)</f>
        <v>0</v>
      </c>
      <c r="G6" s="4">
        <f>VLOOKUP($A6,入力シート!$A$5:$H$44,7)</f>
        <v>0</v>
      </c>
      <c r="H6" s="4">
        <f>VLOOKUP($A6,入力シート!$A$5:$H$44,8)</f>
        <v>0</v>
      </c>
      <c r="I6" s="4"/>
      <c r="J6" s="4"/>
      <c r="K6" s="4"/>
    </row>
    <row r="7" spans="1:13">
      <c r="A7" s="4">
        <v>4</v>
      </c>
      <c r="B7" s="4">
        <f>VLOOKUP($A7,入力シート!$A$5:$H$44,2)</f>
        <v>0</v>
      </c>
      <c r="C7" s="4">
        <f>VLOOKUP($A7,入力シート!$A$5:$H$44,3)</f>
        <v>0</v>
      </c>
      <c r="D7" s="4" t="str">
        <f>VLOOKUP($A7,入力シート!$A$5:$H$44,4)</f>
        <v/>
      </c>
      <c r="E7" s="98">
        <f>VLOOKUP($A7,入力シート!$A$5:$H$44,5)</f>
        <v>0</v>
      </c>
      <c r="F7" s="4">
        <f>VLOOKUP($A7,入力シート!$A$5:$H$44,6)</f>
        <v>0</v>
      </c>
      <c r="G7" s="4">
        <f>VLOOKUP($A7,入力シート!$A$5:$H$44,7)</f>
        <v>0</v>
      </c>
      <c r="H7" s="4">
        <f>VLOOKUP($A7,入力シート!$A$5:$H$44,8)</f>
        <v>0</v>
      </c>
      <c r="I7" s="4"/>
      <c r="J7" s="4"/>
      <c r="K7" s="4"/>
    </row>
    <row r="8" spans="1:13">
      <c r="A8" s="4">
        <v>5</v>
      </c>
      <c r="B8" s="4">
        <f>VLOOKUP($A8,入力シート!$A$5:$H$44,2)</f>
        <v>0</v>
      </c>
      <c r="C8" s="4">
        <f>VLOOKUP($A8,入力シート!$A$5:$H$44,3)</f>
        <v>0</v>
      </c>
      <c r="D8" s="4" t="str">
        <f>VLOOKUP($A8,入力シート!$A$5:$H$44,4)</f>
        <v/>
      </c>
      <c r="E8" s="98">
        <f>VLOOKUP($A8,入力シート!$A$5:$H$44,5)</f>
        <v>0</v>
      </c>
      <c r="F8" s="4">
        <f>VLOOKUP($A8,入力シート!$A$5:$H$44,6)</f>
        <v>0</v>
      </c>
      <c r="G8" s="4">
        <f>VLOOKUP($A8,入力シート!$A$5:$H$44,7)</f>
        <v>0</v>
      </c>
      <c r="H8" s="4">
        <f>VLOOKUP($A8,入力シート!$A$5:$H$44,8)</f>
        <v>0</v>
      </c>
      <c r="I8" s="4"/>
      <c r="J8" s="4"/>
      <c r="K8" s="4"/>
    </row>
    <row r="9" spans="1:13">
      <c r="A9" s="4">
        <v>6</v>
      </c>
      <c r="B9" s="4">
        <f>VLOOKUP($A9,入力シート!$A$5:$H$44,2)</f>
        <v>0</v>
      </c>
      <c r="C9" s="4">
        <f>VLOOKUP($A9,入力シート!$A$5:$H$44,3)</f>
        <v>0</v>
      </c>
      <c r="D9" s="4" t="str">
        <f>VLOOKUP($A9,入力シート!$A$5:$H$44,4)</f>
        <v/>
      </c>
      <c r="E9" s="98">
        <f>VLOOKUP($A9,入力シート!$A$5:$H$44,5)</f>
        <v>0</v>
      </c>
      <c r="F9" s="4">
        <f>VLOOKUP($A9,入力シート!$A$5:$H$44,6)</f>
        <v>0</v>
      </c>
      <c r="G9" s="4">
        <f>VLOOKUP($A9,入力シート!$A$5:$H$44,7)</f>
        <v>0</v>
      </c>
      <c r="H9" s="4">
        <f>VLOOKUP($A9,入力シート!$A$5:$H$44,8)</f>
        <v>0</v>
      </c>
      <c r="I9" s="4"/>
      <c r="J9" s="4"/>
      <c r="K9" s="4"/>
    </row>
    <row r="10" spans="1:13">
      <c r="A10" s="4">
        <v>7</v>
      </c>
      <c r="B10" s="4">
        <f>VLOOKUP($A10,入力シート!$A$5:$H$44,2)</f>
        <v>0</v>
      </c>
      <c r="C10" s="4">
        <f>VLOOKUP($A10,入力シート!$A$5:$H$44,3)</f>
        <v>0</v>
      </c>
      <c r="D10" s="4" t="str">
        <f>VLOOKUP($A10,入力シート!$A$5:$H$44,4)</f>
        <v/>
      </c>
      <c r="E10" s="98">
        <f>VLOOKUP($A10,入力シート!$A$5:$H$44,5)</f>
        <v>0</v>
      </c>
      <c r="F10" s="4">
        <f>VLOOKUP($A10,入力シート!$A$5:$H$44,6)</f>
        <v>0</v>
      </c>
      <c r="G10" s="4">
        <f>VLOOKUP($A10,入力シート!$A$5:$H$44,7)</f>
        <v>0</v>
      </c>
      <c r="H10" s="4">
        <f>VLOOKUP($A10,入力シート!$A$5:$H$44,8)</f>
        <v>0</v>
      </c>
      <c r="I10" s="4"/>
      <c r="J10" s="4"/>
      <c r="K10" s="4"/>
    </row>
    <row r="11" spans="1:13">
      <c r="A11" s="4">
        <v>8</v>
      </c>
      <c r="B11" s="4">
        <f>VLOOKUP($A11,入力シート!$A$5:$H$44,2)</f>
        <v>0</v>
      </c>
      <c r="C11" s="4">
        <f>VLOOKUP($A11,入力シート!$A$5:$H$44,3)</f>
        <v>0</v>
      </c>
      <c r="D11" s="4" t="str">
        <f>VLOOKUP($A11,入力シート!$A$5:$H$44,4)</f>
        <v/>
      </c>
      <c r="E11" s="98">
        <f>VLOOKUP($A11,入力シート!$A$5:$H$44,5)</f>
        <v>0</v>
      </c>
      <c r="F11" s="4">
        <f>VLOOKUP($A11,入力シート!$A$5:$H$44,6)</f>
        <v>0</v>
      </c>
      <c r="G11" s="4">
        <f>VLOOKUP($A11,入力シート!$A$5:$H$44,7)</f>
        <v>0</v>
      </c>
      <c r="H11" s="4">
        <f>VLOOKUP($A11,入力シート!$A$5:$H$44,8)</f>
        <v>0</v>
      </c>
      <c r="I11" s="4"/>
      <c r="J11" s="4"/>
      <c r="K11" s="4"/>
    </row>
    <row r="12" spans="1:13">
      <c r="A12" s="4">
        <v>9</v>
      </c>
      <c r="B12" s="4">
        <f>VLOOKUP($A12,入力シート!$A$5:$H$44,2)</f>
        <v>0</v>
      </c>
      <c r="C12" s="4">
        <f>VLOOKUP($A12,入力シート!$A$5:$H$44,3)</f>
        <v>0</v>
      </c>
      <c r="D12" s="4" t="str">
        <f>VLOOKUP($A12,入力シート!$A$5:$H$44,4)</f>
        <v/>
      </c>
      <c r="E12" s="98">
        <f>VLOOKUP($A12,入力シート!$A$5:$H$44,5)</f>
        <v>0</v>
      </c>
      <c r="F12" s="4">
        <f>VLOOKUP($A12,入力シート!$A$5:$H$44,6)</f>
        <v>0</v>
      </c>
      <c r="G12" s="4">
        <f>VLOOKUP($A12,入力シート!$A$5:$H$44,7)</f>
        <v>0</v>
      </c>
      <c r="H12" s="4">
        <f>VLOOKUP($A12,入力シート!$A$5:$H$44,8)</f>
        <v>0</v>
      </c>
      <c r="I12" s="4"/>
      <c r="J12" s="4"/>
      <c r="K12" s="4"/>
    </row>
    <row r="13" spans="1:13">
      <c r="A13" s="4">
        <v>10</v>
      </c>
      <c r="B13" s="4">
        <f>VLOOKUP($A13,入力シート!$A$5:$H$44,2)</f>
        <v>0</v>
      </c>
      <c r="C13" s="4">
        <f>VLOOKUP($A13,入力シート!$A$5:$H$44,3)</f>
        <v>0</v>
      </c>
      <c r="D13" s="4" t="str">
        <f>VLOOKUP($A13,入力シート!$A$5:$H$44,4)</f>
        <v/>
      </c>
      <c r="E13" s="98">
        <f>VLOOKUP($A13,入力シート!$A$5:$H$44,5)</f>
        <v>0</v>
      </c>
      <c r="F13" s="4">
        <f>VLOOKUP($A13,入力シート!$A$5:$H$44,6)</f>
        <v>0</v>
      </c>
      <c r="G13" s="4">
        <f>VLOOKUP($A13,入力シート!$A$5:$H$44,7)</f>
        <v>0</v>
      </c>
      <c r="H13" s="4">
        <f>VLOOKUP($A13,入力シート!$A$5:$H$44,8)</f>
        <v>0</v>
      </c>
      <c r="I13" s="4"/>
      <c r="J13" s="4"/>
      <c r="K13" s="4"/>
    </row>
    <row r="14" spans="1:13">
      <c r="A14" s="4">
        <v>11</v>
      </c>
      <c r="B14" s="4">
        <f>VLOOKUP($A14,入力シート!$A$5:$H$44,2)</f>
        <v>0</v>
      </c>
      <c r="C14" s="4">
        <f>VLOOKUP($A14,入力シート!$A$5:$H$44,3)</f>
        <v>0</v>
      </c>
      <c r="D14" s="4" t="str">
        <f>VLOOKUP($A14,入力シート!$A$5:$H$44,4)</f>
        <v/>
      </c>
      <c r="E14" s="98">
        <f>VLOOKUP($A14,入力シート!$A$5:$H$44,5)</f>
        <v>0</v>
      </c>
      <c r="F14" s="4">
        <f>VLOOKUP($A14,入力シート!$A$5:$H$44,6)</f>
        <v>0</v>
      </c>
      <c r="G14" s="4">
        <f>VLOOKUP($A14,入力シート!$A$5:$H$44,7)</f>
        <v>0</v>
      </c>
      <c r="H14" s="4">
        <f>VLOOKUP($A14,入力シート!$A$5:$H$44,8)</f>
        <v>0</v>
      </c>
      <c r="I14" s="4"/>
      <c r="J14" s="4"/>
      <c r="K14" s="4"/>
    </row>
    <row r="15" spans="1:13">
      <c r="A15" s="4">
        <v>12</v>
      </c>
      <c r="B15" s="4">
        <f>VLOOKUP($A15,入力シート!$A$5:$H$44,2)</f>
        <v>0</v>
      </c>
      <c r="C15" s="4">
        <f>VLOOKUP($A15,入力シート!$A$5:$H$44,3)</f>
        <v>0</v>
      </c>
      <c r="D15" s="4" t="str">
        <f>VLOOKUP($A15,入力シート!$A$5:$H$44,4)</f>
        <v/>
      </c>
      <c r="E15" s="98">
        <f>VLOOKUP($A15,入力シート!$A$5:$H$44,5)</f>
        <v>0</v>
      </c>
      <c r="F15" s="4">
        <f>VLOOKUP($A15,入力シート!$A$5:$H$44,6)</f>
        <v>0</v>
      </c>
      <c r="G15" s="4">
        <f>VLOOKUP($A15,入力シート!$A$5:$H$44,7)</f>
        <v>0</v>
      </c>
      <c r="H15" s="4">
        <f>VLOOKUP($A15,入力シート!$A$5:$H$44,8)</f>
        <v>0</v>
      </c>
      <c r="I15" s="4"/>
      <c r="J15" s="4"/>
      <c r="K15" s="4"/>
    </row>
    <row r="16" spans="1:13">
      <c r="A16" s="4">
        <v>13</v>
      </c>
      <c r="B16" s="4">
        <f>VLOOKUP($A16,入力シート!$A$5:$H$44,2)</f>
        <v>0</v>
      </c>
      <c r="C16" s="4">
        <f>VLOOKUP($A16,入力シート!$A$5:$H$44,3)</f>
        <v>0</v>
      </c>
      <c r="D16" s="4" t="str">
        <f>VLOOKUP($A16,入力シート!$A$5:$H$44,4)</f>
        <v/>
      </c>
      <c r="E16" s="98">
        <f>VLOOKUP($A16,入力シート!$A$5:$H$44,5)</f>
        <v>0</v>
      </c>
      <c r="F16" s="4">
        <f>VLOOKUP($A16,入力シート!$A$5:$H$44,6)</f>
        <v>0</v>
      </c>
      <c r="G16" s="4">
        <f>VLOOKUP($A16,入力シート!$A$5:$H$44,7)</f>
        <v>0</v>
      </c>
      <c r="H16" s="4">
        <f>VLOOKUP($A16,入力シート!$A$5:$H$44,8)</f>
        <v>0</v>
      </c>
      <c r="I16" s="4"/>
      <c r="J16" s="4"/>
      <c r="K16" s="4"/>
    </row>
    <row r="17" spans="1:11">
      <c r="A17" s="4">
        <v>14</v>
      </c>
      <c r="B17" s="4">
        <f>VLOOKUP($A17,入力シート!$A$5:$H$44,2)</f>
        <v>0</v>
      </c>
      <c r="C17" s="4">
        <f>VLOOKUP($A17,入力シート!$A$5:$H$44,3)</f>
        <v>0</v>
      </c>
      <c r="D17" s="4" t="str">
        <f>VLOOKUP($A17,入力シート!$A$5:$H$44,4)</f>
        <v/>
      </c>
      <c r="E17" s="98">
        <f>VLOOKUP($A17,入力シート!$A$5:$H$44,5)</f>
        <v>0</v>
      </c>
      <c r="F17" s="4">
        <f>VLOOKUP($A17,入力シート!$A$5:$H$44,6)</f>
        <v>0</v>
      </c>
      <c r="G17" s="4">
        <f>VLOOKUP($A17,入力シート!$A$5:$H$44,7)</f>
        <v>0</v>
      </c>
      <c r="H17" s="4">
        <f>VLOOKUP($A17,入力シート!$A$5:$H$44,8)</f>
        <v>0</v>
      </c>
      <c r="I17" s="4"/>
      <c r="J17" s="4"/>
      <c r="K17" s="4"/>
    </row>
    <row r="18" spans="1:11">
      <c r="A18" s="4">
        <v>15</v>
      </c>
      <c r="B18" s="4">
        <f>VLOOKUP($A18,入力シート!$A$5:$H$44,2)</f>
        <v>0</v>
      </c>
      <c r="C18" s="4">
        <f>VLOOKUP($A18,入力シート!$A$5:$H$44,3)</f>
        <v>0</v>
      </c>
      <c r="D18" s="4" t="str">
        <f>VLOOKUP($A18,入力シート!$A$5:$H$44,4)</f>
        <v/>
      </c>
      <c r="E18" s="98">
        <f>VLOOKUP($A18,入力シート!$A$5:$H$44,5)</f>
        <v>0</v>
      </c>
      <c r="F18" s="4">
        <f>VLOOKUP($A18,入力シート!$A$5:$H$44,6)</f>
        <v>0</v>
      </c>
      <c r="G18" s="4">
        <f>VLOOKUP($A18,入力シート!$A$5:$H$44,7)</f>
        <v>0</v>
      </c>
      <c r="H18" s="4">
        <f>VLOOKUP($A18,入力シート!$A$5:$H$44,8)</f>
        <v>0</v>
      </c>
      <c r="I18" s="4"/>
      <c r="J18" s="4"/>
      <c r="K18" s="4"/>
    </row>
    <row r="19" spans="1:11">
      <c r="A19" s="4">
        <v>16</v>
      </c>
      <c r="B19" s="4">
        <f>VLOOKUP($A19,入力シート!$A$5:$H$44,2)</f>
        <v>0</v>
      </c>
      <c r="C19" s="4">
        <f>VLOOKUP($A19,入力シート!$A$5:$H$44,3)</f>
        <v>0</v>
      </c>
      <c r="D19" s="4" t="str">
        <f>VLOOKUP($A19,入力シート!$A$5:$H$44,4)</f>
        <v/>
      </c>
      <c r="E19" s="98">
        <f>VLOOKUP($A19,入力シート!$A$5:$H$44,5)</f>
        <v>0</v>
      </c>
      <c r="F19" s="4">
        <f>VLOOKUP($A19,入力シート!$A$5:$H$44,6)</f>
        <v>0</v>
      </c>
      <c r="G19" s="4">
        <f>VLOOKUP($A19,入力シート!$A$5:$H$44,7)</f>
        <v>0</v>
      </c>
      <c r="H19" s="4">
        <f>VLOOKUP($A19,入力シート!$A$5:$H$44,8)</f>
        <v>0</v>
      </c>
      <c r="I19" s="4"/>
      <c r="J19" s="4"/>
      <c r="K19" s="4"/>
    </row>
    <row r="20" spans="1:11">
      <c r="A20" s="4">
        <v>17</v>
      </c>
      <c r="B20" s="4">
        <f>VLOOKUP($A20,入力シート!$A$5:$H$44,2)</f>
        <v>0</v>
      </c>
      <c r="C20" s="4">
        <f>VLOOKUP($A20,入力シート!$A$5:$H$44,3)</f>
        <v>0</v>
      </c>
      <c r="D20" s="4" t="str">
        <f>VLOOKUP($A20,入力シート!$A$5:$H$44,4)</f>
        <v/>
      </c>
      <c r="E20" s="98">
        <f>VLOOKUP($A20,入力シート!$A$5:$H$44,5)</f>
        <v>0</v>
      </c>
      <c r="F20" s="4">
        <f>VLOOKUP($A20,入力シート!$A$5:$H$44,6)</f>
        <v>0</v>
      </c>
      <c r="G20" s="4">
        <f>VLOOKUP($A20,入力シート!$A$5:$H$44,7)</f>
        <v>0</v>
      </c>
      <c r="H20" s="4">
        <f>VLOOKUP($A20,入力シート!$A$5:$H$44,8)</f>
        <v>0</v>
      </c>
      <c r="I20" s="4"/>
      <c r="J20" s="4"/>
      <c r="K20" s="4"/>
    </row>
    <row r="21" spans="1:11">
      <c r="A21" s="4">
        <v>18</v>
      </c>
      <c r="B21" s="4">
        <f>VLOOKUP($A21,入力シート!$A$5:$H$44,2)</f>
        <v>0</v>
      </c>
      <c r="C21" s="4">
        <f>VLOOKUP($A21,入力シート!$A$5:$H$44,3)</f>
        <v>0</v>
      </c>
      <c r="D21" s="4" t="str">
        <f>VLOOKUP($A21,入力シート!$A$5:$H$44,4)</f>
        <v/>
      </c>
      <c r="E21" s="98">
        <f>VLOOKUP($A21,入力シート!$A$5:$H$44,5)</f>
        <v>0</v>
      </c>
      <c r="F21" s="4">
        <f>VLOOKUP($A21,入力シート!$A$5:$H$44,6)</f>
        <v>0</v>
      </c>
      <c r="G21" s="4">
        <f>VLOOKUP($A21,入力シート!$A$5:$H$44,7)</f>
        <v>0</v>
      </c>
      <c r="H21" s="4">
        <f>VLOOKUP($A21,入力シート!$A$5:$H$44,8)</f>
        <v>0</v>
      </c>
      <c r="I21" s="4"/>
      <c r="J21" s="4"/>
      <c r="K21" s="4"/>
    </row>
    <row r="22" spans="1:11">
      <c r="A22" s="4">
        <v>19</v>
      </c>
      <c r="B22" s="4">
        <f>VLOOKUP($A22,入力シート!$A$5:$H$44,2)</f>
        <v>0</v>
      </c>
      <c r="C22" s="4">
        <f>VLOOKUP($A22,入力シート!$A$5:$H$44,3)</f>
        <v>0</v>
      </c>
      <c r="D22" s="4" t="str">
        <f>VLOOKUP($A22,入力シート!$A$5:$H$44,4)</f>
        <v/>
      </c>
      <c r="E22" s="98">
        <f>VLOOKUP($A22,入力シート!$A$5:$H$44,5)</f>
        <v>0</v>
      </c>
      <c r="F22" s="4">
        <f>VLOOKUP($A22,入力シート!$A$5:$H$44,6)</f>
        <v>0</v>
      </c>
      <c r="G22" s="4">
        <f>VLOOKUP($A22,入力シート!$A$5:$H$44,7)</f>
        <v>0</v>
      </c>
      <c r="H22" s="4">
        <f>VLOOKUP($A22,入力シート!$A$5:$H$44,8)</f>
        <v>0</v>
      </c>
      <c r="I22" s="4"/>
      <c r="J22" s="4"/>
      <c r="K22" s="4"/>
    </row>
    <row r="23" spans="1:11">
      <c r="A23" s="4">
        <v>20</v>
      </c>
      <c r="B23" s="4">
        <f>VLOOKUP($A23,入力シート!$A$5:$H$44,2)</f>
        <v>0</v>
      </c>
      <c r="C23" s="4">
        <f>VLOOKUP($A23,入力シート!$A$5:$H$44,3)</f>
        <v>0</v>
      </c>
      <c r="D23" s="4" t="str">
        <f>VLOOKUP($A23,入力シート!$A$5:$H$44,4)</f>
        <v/>
      </c>
      <c r="E23" s="98">
        <f>VLOOKUP($A23,入力シート!$A$5:$H$44,5)</f>
        <v>0</v>
      </c>
      <c r="F23" s="4">
        <f>VLOOKUP($A23,入力シート!$A$5:$H$44,6)</f>
        <v>0</v>
      </c>
      <c r="G23" s="4">
        <f>VLOOKUP($A23,入力シート!$A$5:$H$44,7)</f>
        <v>0</v>
      </c>
      <c r="H23" s="4">
        <f>VLOOKUP($A23,入力シート!$A$5:$H$44,8)</f>
        <v>0</v>
      </c>
      <c r="I23" s="4"/>
      <c r="J23" s="4"/>
      <c r="K23" s="4"/>
    </row>
    <row r="24" spans="1:11">
      <c r="A24" s="4">
        <v>21</v>
      </c>
      <c r="B24" s="4">
        <f>VLOOKUP($A24,入力シート!$A$5:$H$44,2)</f>
        <v>0</v>
      </c>
      <c r="C24" s="4">
        <f>VLOOKUP($A24,入力シート!$A$5:$H$44,3)</f>
        <v>0</v>
      </c>
      <c r="D24" s="4" t="str">
        <f>VLOOKUP($A24,入力シート!$A$5:$H$44,4)</f>
        <v/>
      </c>
      <c r="E24" s="98">
        <f>VLOOKUP($A24,入力シート!$A$5:$H$44,5)</f>
        <v>0</v>
      </c>
      <c r="F24" s="4">
        <f>VLOOKUP($A24,入力シート!$A$5:$H$44,6)</f>
        <v>0</v>
      </c>
      <c r="G24" s="4">
        <f>VLOOKUP($A24,入力シート!$A$5:$H$44,7)</f>
        <v>0</v>
      </c>
      <c r="H24" s="4">
        <f>VLOOKUP($A24,入力シート!$A$5:$H$44,8)</f>
        <v>0</v>
      </c>
      <c r="I24" s="4"/>
      <c r="J24" s="4"/>
      <c r="K24" s="4"/>
    </row>
    <row r="25" spans="1:11">
      <c r="A25" s="4">
        <v>22</v>
      </c>
      <c r="B25" s="4">
        <f>VLOOKUP($A25,入力シート!$A$5:$H$44,2)</f>
        <v>0</v>
      </c>
      <c r="C25" s="4">
        <f>VLOOKUP($A25,入力シート!$A$5:$H$44,3)</f>
        <v>0</v>
      </c>
      <c r="D25" s="4" t="str">
        <f>VLOOKUP($A25,入力シート!$A$5:$H$44,4)</f>
        <v/>
      </c>
      <c r="E25" s="98">
        <f>VLOOKUP($A25,入力シート!$A$5:$H$44,5)</f>
        <v>0</v>
      </c>
      <c r="F25" s="4">
        <f>VLOOKUP($A25,入力シート!$A$5:$H$44,6)</f>
        <v>0</v>
      </c>
      <c r="G25" s="4">
        <f>VLOOKUP($A25,入力シート!$A$5:$H$44,7)</f>
        <v>0</v>
      </c>
      <c r="H25" s="4">
        <f>VLOOKUP($A25,入力シート!$A$5:$H$44,8)</f>
        <v>0</v>
      </c>
      <c r="I25" s="4"/>
      <c r="J25" s="4"/>
      <c r="K25" s="4"/>
    </row>
    <row r="26" spans="1:11">
      <c r="A26" s="4">
        <v>23</v>
      </c>
      <c r="B26" s="4">
        <f>VLOOKUP($A26,入力シート!$A$5:$H$44,2)</f>
        <v>0</v>
      </c>
      <c r="C26" s="4">
        <f>VLOOKUP($A26,入力シート!$A$5:$H$44,3)</f>
        <v>0</v>
      </c>
      <c r="D26" s="4" t="str">
        <f>VLOOKUP($A26,入力シート!$A$5:$H$44,4)</f>
        <v/>
      </c>
      <c r="E26" s="98">
        <f>VLOOKUP($A26,入力シート!$A$5:$H$44,5)</f>
        <v>0</v>
      </c>
      <c r="F26" s="4">
        <f>VLOOKUP($A26,入力シート!$A$5:$H$44,6)</f>
        <v>0</v>
      </c>
      <c r="G26" s="4">
        <f>VLOOKUP($A26,入力シート!$A$5:$H$44,7)</f>
        <v>0</v>
      </c>
      <c r="H26" s="4">
        <f>VLOOKUP($A26,入力シート!$A$5:$H$44,8)</f>
        <v>0</v>
      </c>
      <c r="I26" s="4"/>
      <c r="J26" s="4"/>
      <c r="K26" s="4"/>
    </row>
    <row r="27" spans="1:11">
      <c r="A27" s="4">
        <v>24</v>
      </c>
      <c r="B27" s="4">
        <f>VLOOKUP($A27,入力シート!$A$5:$H$44,2)</f>
        <v>0</v>
      </c>
      <c r="C27" s="4">
        <f>VLOOKUP($A27,入力シート!$A$5:$H$44,3)</f>
        <v>0</v>
      </c>
      <c r="D27" s="4" t="str">
        <f>VLOOKUP($A27,入力シート!$A$5:$H$44,4)</f>
        <v/>
      </c>
      <c r="E27" s="98">
        <f>VLOOKUP($A27,入力シート!$A$5:$H$44,5)</f>
        <v>0</v>
      </c>
      <c r="F27" s="4">
        <f>VLOOKUP($A27,入力シート!$A$5:$H$44,6)</f>
        <v>0</v>
      </c>
      <c r="G27" s="4">
        <f>VLOOKUP($A27,入力シート!$A$5:$H$44,7)</f>
        <v>0</v>
      </c>
      <c r="H27" s="4">
        <f>VLOOKUP($A27,入力シート!$A$5:$H$44,8)</f>
        <v>0</v>
      </c>
      <c r="I27" s="4"/>
      <c r="J27" s="4"/>
      <c r="K27" s="4"/>
    </row>
    <row r="28" spans="1:11">
      <c r="A28" s="4">
        <v>25</v>
      </c>
      <c r="B28" s="4">
        <f>VLOOKUP($A28,入力シート!$A$5:$H$44,2)</f>
        <v>0</v>
      </c>
      <c r="C28" s="4">
        <f>VLOOKUP($A28,入力シート!$A$5:$H$44,3)</f>
        <v>0</v>
      </c>
      <c r="D28" s="4" t="str">
        <f>VLOOKUP($A28,入力シート!$A$5:$H$44,4)</f>
        <v/>
      </c>
      <c r="E28" s="98">
        <f>VLOOKUP($A28,入力シート!$A$5:$H$44,5)</f>
        <v>0</v>
      </c>
      <c r="F28" s="4">
        <f>VLOOKUP($A28,入力シート!$A$5:$H$44,6)</f>
        <v>0</v>
      </c>
      <c r="G28" s="4">
        <f>VLOOKUP($A28,入力シート!$A$5:$H$44,7)</f>
        <v>0</v>
      </c>
      <c r="H28" s="4">
        <f>VLOOKUP($A28,入力シート!$A$5:$H$44,8)</f>
        <v>0</v>
      </c>
      <c r="I28" s="4"/>
      <c r="J28" s="4"/>
      <c r="K28" s="4"/>
    </row>
    <row r="29" spans="1:11">
      <c r="A29" s="4">
        <v>26</v>
      </c>
      <c r="B29" s="4">
        <f>VLOOKUP($A29,入力シート!$A$5:$H$44,2)</f>
        <v>0</v>
      </c>
      <c r="C29" s="4">
        <f>VLOOKUP($A29,入力シート!$A$5:$H$44,3)</f>
        <v>0</v>
      </c>
      <c r="D29" s="4" t="str">
        <f>VLOOKUP($A29,入力シート!$A$5:$H$44,4)</f>
        <v/>
      </c>
      <c r="E29" s="98">
        <f>VLOOKUP($A29,入力シート!$A$5:$H$44,5)</f>
        <v>0</v>
      </c>
      <c r="F29" s="4">
        <f>VLOOKUP($A29,入力シート!$A$5:$H$44,6)</f>
        <v>0</v>
      </c>
      <c r="G29" s="4">
        <f>VLOOKUP($A29,入力シート!$A$5:$H$44,7)</f>
        <v>0</v>
      </c>
      <c r="H29" s="4">
        <f>VLOOKUP($A29,入力シート!$A$5:$H$44,8)</f>
        <v>0</v>
      </c>
      <c r="I29" s="4"/>
      <c r="J29" s="4"/>
      <c r="K29" s="4"/>
    </row>
    <row r="30" spans="1:11">
      <c r="A30" s="4">
        <v>27</v>
      </c>
      <c r="B30" s="4">
        <f>VLOOKUP($A30,入力シート!$A$5:$H$44,2)</f>
        <v>0</v>
      </c>
      <c r="C30" s="4">
        <f>VLOOKUP($A30,入力シート!$A$5:$H$44,3)</f>
        <v>0</v>
      </c>
      <c r="D30" s="4" t="str">
        <f>VLOOKUP($A30,入力シート!$A$5:$H$44,4)</f>
        <v/>
      </c>
      <c r="E30" s="98">
        <f>VLOOKUP($A30,入力シート!$A$5:$H$44,5)</f>
        <v>0</v>
      </c>
      <c r="F30" s="4">
        <f>VLOOKUP($A30,入力シート!$A$5:$H$44,6)</f>
        <v>0</v>
      </c>
      <c r="G30" s="4">
        <f>VLOOKUP($A30,入力シート!$A$5:$H$44,7)</f>
        <v>0</v>
      </c>
      <c r="H30" s="4">
        <f>VLOOKUP($A30,入力シート!$A$5:$H$44,8)</f>
        <v>0</v>
      </c>
      <c r="I30" s="4"/>
      <c r="J30" s="4"/>
      <c r="K30" s="4"/>
    </row>
    <row r="31" spans="1:11">
      <c r="A31" s="4">
        <v>28</v>
      </c>
      <c r="B31" s="4">
        <f>VLOOKUP($A31,入力シート!$A$5:$H$44,2)</f>
        <v>0</v>
      </c>
      <c r="C31" s="4">
        <f>VLOOKUP($A31,入力シート!$A$5:$H$44,3)</f>
        <v>0</v>
      </c>
      <c r="D31" s="4" t="str">
        <f>VLOOKUP($A31,入力シート!$A$5:$H$44,4)</f>
        <v/>
      </c>
      <c r="E31" s="98">
        <f>VLOOKUP($A31,入力シート!$A$5:$H$44,5)</f>
        <v>0</v>
      </c>
      <c r="F31" s="4">
        <f>VLOOKUP($A31,入力シート!$A$5:$H$44,6)</f>
        <v>0</v>
      </c>
      <c r="G31" s="4">
        <f>VLOOKUP($A31,入力シート!$A$5:$H$44,7)</f>
        <v>0</v>
      </c>
      <c r="H31" s="4">
        <f>VLOOKUP($A31,入力シート!$A$5:$H$44,8)</f>
        <v>0</v>
      </c>
      <c r="I31" s="4"/>
      <c r="J31" s="4"/>
      <c r="K31" s="4"/>
    </row>
    <row r="32" spans="1:11">
      <c r="A32" s="4">
        <v>29</v>
      </c>
      <c r="B32" s="4">
        <f>VLOOKUP($A32,入力シート!$A$5:$H$44,2)</f>
        <v>0</v>
      </c>
      <c r="C32" s="4">
        <f>VLOOKUP($A32,入力シート!$A$5:$H$44,3)</f>
        <v>0</v>
      </c>
      <c r="D32" s="4" t="str">
        <f>VLOOKUP($A32,入力シート!$A$5:$H$44,4)</f>
        <v/>
      </c>
      <c r="E32" s="98">
        <f>VLOOKUP($A32,入力シート!$A$5:$H$44,5)</f>
        <v>0</v>
      </c>
      <c r="F32" s="4">
        <f>VLOOKUP($A32,入力シート!$A$5:$H$44,6)</f>
        <v>0</v>
      </c>
      <c r="G32" s="4">
        <f>VLOOKUP($A32,入力シート!$A$5:$H$44,7)</f>
        <v>0</v>
      </c>
      <c r="H32" s="4">
        <f>VLOOKUP($A32,入力シート!$A$5:$H$44,8)</f>
        <v>0</v>
      </c>
      <c r="I32" s="4"/>
      <c r="J32" s="4"/>
      <c r="K32" s="4"/>
    </row>
    <row r="33" spans="1:11">
      <c r="A33" s="4">
        <v>30</v>
      </c>
      <c r="B33" s="4">
        <f>VLOOKUP($A33,入力シート!$A$5:$H$44,2)</f>
        <v>0</v>
      </c>
      <c r="C33" s="4">
        <f>VLOOKUP($A33,入力シート!$A$5:$H$44,3)</f>
        <v>0</v>
      </c>
      <c r="D33" s="4" t="str">
        <f>VLOOKUP($A33,入力シート!$A$5:$H$44,4)</f>
        <v/>
      </c>
      <c r="E33" s="98">
        <f>VLOOKUP($A33,入力シート!$A$5:$H$44,5)</f>
        <v>0</v>
      </c>
      <c r="F33" s="4">
        <f>VLOOKUP($A33,入力シート!$A$5:$H$44,6)</f>
        <v>0</v>
      </c>
      <c r="G33" s="4">
        <f>VLOOKUP($A33,入力シート!$A$5:$H$44,7)</f>
        <v>0</v>
      </c>
      <c r="H33" s="4">
        <f>VLOOKUP($A33,入力シート!$A$5:$H$44,8)</f>
        <v>0</v>
      </c>
      <c r="I33" s="4"/>
      <c r="J33" s="4"/>
      <c r="K33" s="4"/>
    </row>
    <row r="34" spans="1:11">
      <c r="A34" s="4">
        <v>31</v>
      </c>
      <c r="B34" s="4">
        <f>VLOOKUP($A34,入力シート!$A$5:$H$44,2)</f>
        <v>0</v>
      </c>
      <c r="C34" s="4">
        <f>VLOOKUP($A34,入力シート!$A$5:$H$44,3)</f>
        <v>0</v>
      </c>
      <c r="D34" s="4" t="str">
        <f>VLOOKUP($A34,入力シート!$A$5:$H$44,4)</f>
        <v/>
      </c>
      <c r="E34" s="98">
        <f>VLOOKUP($A34,入力シート!$A$5:$H$44,5)</f>
        <v>0</v>
      </c>
      <c r="F34" s="4">
        <f>VLOOKUP($A34,入力シート!$A$5:$H$44,6)</f>
        <v>0</v>
      </c>
      <c r="G34" s="4">
        <f>VLOOKUP($A34,入力シート!$A$5:$H$44,7)</f>
        <v>0</v>
      </c>
      <c r="H34" s="4">
        <f>VLOOKUP($A34,入力シート!$A$5:$H$44,8)</f>
        <v>0</v>
      </c>
      <c r="I34" s="4"/>
      <c r="J34" s="4"/>
      <c r="K34" s="4"/>
    </row>
    <row r="35" spans="1:11">
      <c r="A35" s="4">
        <v>32</v>
      </c>
      <c r="B35" s="4">
        <f>VLOOKUP($A35,入力シート!$A$5:$H$44,2)</f>
        <v>0</v>
      </c>
      <c r="C35" s="4">
        <f>VLOOKUP($A35,入力シート!$A$5:$H$44,3)</f>
        <v>0</v>
      </c>
      <c r="D35" s="4" t="str">
        <f>VLOOKUP($A35,入力シート!$A$5:$H$44,4)</f>
        <v/>
      </c>
      <c r="E35" s="98">
        <f>VLOOKUP($A35,入力シート!$A$5:$H$44,5)</f>
        <v>0</v>
      </c>
      <c r="F35" s="4">
        <f>VLOOKUP($A35,入力シート!$A$5:$H$44,6)</f>
        <v>0</v>
      </c>
      <c r="G35" s="4">
        <f>VLOOKUP($A35,入力シート!$A$5:$H$44,7)</f>
        <v>0</v>
      </c>
      <c r="H35" s="4">
        <f>VLOOKUP($A35,入力シート!$A$5:$H$44,8)</f>
        <v>0</v>
      </c>
      <c r="I35" s="4"/>
      <c r="J35" s="4"/>
      <c r="K35" s="4"/>
    </row>
    <row r="36" spans="1:11">
      <c r="A36" s="4">
        <v>33</v>
      </c>
      <c r="B36" s="4">
        <f>VLOOKUP($A36,入力シート!$A$5:$H$44,2)</f>
        <v>0</v>
      </c>
      <c r="C36" s="4">
        <f>VLOOKUP($A36,入力シート!$A$5:$H$44,3)</f>
        <v>0</v>
      </c>
      <c r="D36" s="4" t="str">
        <f>VLOOKUP($A36,入力シート!$A$5:$H$44,4)</f>
        <v/>
      </c>
      <c r="E36" s="98">
        <f>VLOOKUP($A36,入力シート!$A$5:$H$44,5)</f>
        <v>0</v>
      </c>
      <c r="F36" s="4">
        <f>VLOOKUP($A36,入力シート!$A$5:$H$44,6)</f>
        <v>0</v>
      </c>
      <c r="G36" s="4">
        <f>VLOOKUP($A36,入力シート!$A$5:$H$44,7)</f>
        <v>0</v>
      </c>
      <c r="H36" s="4">
        <f>VLOOKUP($A36,入力シート!$A$5:$H$44,8)</f>
        <v>0</v>
      </c>
      <c r="I36" s="4"/>
      <c r="J36" s="4"/>
      <c r="K36" s="4"/>
    </row>
    <row r="37" spans="1:11">
      <c r="A37" s="4">
        <v>34</v>
      </c>
      <c r="B37" s="4">
        <f>VLOOKUP($A37,入力シート!$A$5:$H$44,2)</f>
        <v>0</v>
      </c>
      <c r="C37" s="4">
        <f>VLOOKUP($A37,入力シート!$A$5:$H$44,3)</f>
        <v>0</v>
      </c>
      <c r="D37" s="4" t="str">
        <f>VLOOKUP($A37,入力シート!$A$5:$H$44,4)</f>
        <v/>
      </c>
      <c r="E37" s="98">
        <f>VLOOKUP($A37,入力シート!$A$5:$H$44,5)</f>
        <v>0</v>
      </c>
      <c r="F37" s="4">
        <f>VLOOKUP($A37,入力シート!$A$5:$H$44,6)</f>
        <v>0</v>
      </c>
      <c r="G37" s="4">
        <f>VLOOKUP($A37,入力シート!$A$5:$H$44,7)</f>
        <v>0</v>
      </c>
      <c r="H37" s="4">
        <f>VLOOKUP($A37,入力シート!$A$5:$H$44,8)</f>
        <v>0</v>
      </c>
      <c r="I37" s="4"/>
      <c r="J37" s="4"/>
      <c r="K37" s="4"/>
    </row>
    <row r="38" spans="1:11">
      <c r="A38" s="4">
        <v>35</v>
      </c>
      <c r="B38" s="4">
        <f>VLOOKUP($A38,入力シート!$A$5:$H$44,2)</f>
        <v>0</v>
      </c>
      <c r="C38" s="4">
        <f>VLOOKUP($A38,入力シート!$A$5:$H$44,3)</f>
        <v>0</v>
      </c>
      <c r="D38" s="4" t="str">
        <f>VLOOKUP($A38,入力シート!$A$5:$H$44,4)</f>
        <v/>
      </c>
      <c r="E38" s="98">
        <f>VLOOKUP($A38,入力シート!$A$5:$H$44,5)</f>
        <v>0</v>
      </c>
      <c r="F38" s="4">
        <f>VLOOKUP($A38,入力シート!$A$5:$H$44,6)</f>
        <v>0</v>
      </c>
      <c r="G38" s="4">
        <f>VLOOKUP($A38,入力シート!$A$5:$H$44,7)</f>
        <v>0</v>
      </c>
      <c r="H38" s="4">
        <f>VLOOKUP($A38,入力シート!$A$5:$H$44,8)</f>
        <v>0</v>
      </c>
      <c r="I38" s="4"/>
      <c r="J38" s="4"/>
      <c r="K38" s="4"/>
    </row>
    <row r="39" spans="1:11">
      <c r="A39" s="4">
        <v>36</v>
      </c>
      <c r="B39" s="4">
        <f>VLOOKUP($A39,入力シート!$A$5:$H$44,2)</f>
        <v>0</v>
      </c>
      <c r="C39" s="4">
        <f>VLOOKUP($A39,入力シート!$A$5:$H$44,3)</f>
        <v>0</v>
      </c>
      <c r="D39" s="4" t="str">
        <f>VLOOKUP($A39,入力シート!$A$5:$H$44,4)</f>
        <v/>
      </c>
      <c r="E39" s="98">
        <f>VLOOKUP($A39,入力シート!$A$5:$H$44,5)</f>
        <v>0</v>
      </c>
      <c r="F39" s="4">
        <f>VLOOKUP($A39,入力シート!$A$5:$H$44,6)</f>
        <v>0</v>
      </c>
      <c r="G39" s="4">
        <f>VLOOKUP($A39,入力シート!$A$5:$H$44,7)</f>
        <v>0</v>
      </c>
      <c r="H39" s="4">
        <f>VLOOKUP($A39,入力シート!$A$5:$H$44,8)</f>
        <v>0</v>
      </c>
      <c r="I39" s="4"/>
      <c r="J39" s="4"/>
      <c r="K39" s="4"/>
    </row>
    <row r="40" spans="1:11">
      <c r="A40" s="4">
        <v>37</v>
      </c>
      <c r="B40" s="4">
        <f>VLOOKUP($A40,入力シート!$A$5:$H$44,2)</f>
        <v>0</v>
      </c>
      <c r="C40" s="4">
        <f>VLOOKUP($A40,入力シート!$A$5:$H$44,3)</f>
        <v>0</v>
      </c>
      <c r="D40" s="4" t="str">
        <f>VLOOKUP($A40,入力シート!$A$5:$H$44,4)</f>
        <v/>
      </c>
      <c r="E40" s="98">
        <f>VLOOKUP($A40,入力シート!$A$5:$H$44,5)</f>
        <v>0</v>
      </c>
      <c r="F40" s="4">
        <f>VLOOKUP($A40,入力シート!$A$5:$H$44,6)</f>
        <v>0</v>
      </c>
      <c r="G40" s="4">
        <f>VLOOKUP($A40,入力シート!$A$5:$H$44,7)</f>
        <v>0</v>
      </c>
      <c r="H40" s="4">
        <f>VLOOKUP($A40,入力シート!$A$5:$H$44,8)</f>
        <v>0</v>
      </c>
      <c r="I40" s="4"/>
      <c r="J40" s="4"/>
      <c r="K40" s="4"/>
    </row>
    <row r="41" spans="1:11">
      <c r="A41" s="4">
        <v>38</v>
      </c>
      <c r="B41" s="4">
        <f>VLOOKUP($A41,入力シート!$A$5:$H$44,2)</f>
        <v>0</v>
      </c>
      <c r="C41" s="4">
        <f>VLOOKUP($A41,入力シート!$A$5:$H$44,3)</f>
        <v>0</v>
      </c>
      <c r="D41" s="4" t="str">
        <f>VLOOKUP($A41,入力シート!$A$5:$H$44,4)</f>
        <v/>
      </c>
      <c r="E41" s="98">
        <f>VLOOKUP($A41,入力シート!$A$5:$H$44,5)</f>
        <v>0</v>
      </c>
      <c r="F41" s="4">
        <f>VLOOKUP($A41,入力シート!$A$5:$H$44,6)</f>
        <v>0</v>
      </c>
      <c r="G41" s="4">
        <f>VLOOKUP($A41,入力シート!$A$5:$H$44,7)</f>
        <v>0</v>
      </c>
      <c r="H41" s="4">
        <f>VLOOKUP($A41,入力シート!$A$5:$H$44,8)</f>
        <v>0</v>
      </c>
      <c r="I41" s="4"/>
      <c r="J41" s="4"/>
      <c r="K41" s="4"/>
    </row>
    <row r="42" spans="1:11">
      <c r="A42" s="4">
        <v>39</v>
      </c>
      <c r="B42" s="4">
        <f>VLOOKUP($A42,入力シート!$A$5:$H$44,2)</f>
        <v>0</v>
      </c>
      <c r="C42" s="4">
        <f>VLOOKUP($A42,入力シート!$A$5:$H$44,3)</f>
        <v>0</v>
      </c>
      <c r="D42" s="4" t="str">
        <f>VLOOKUP($A42,入力シート!$A$5:$H$44,4)</f>
        <v/>
      </c>
      <c r="E42" s="98">
        <f>VLOOKUP($A42,入力シート!$A$5:$H$44,5)</f>
        <v>0</v>
      </c>
      <c r="F42" s="4">
        <f>VLOOKUP($A42,入力シート!$A$5:$H$44,6)</f>
        <v>0</v>
      </c>
      <c r="G42" s="4">
        <f>VLOOKUP($A42,入力シート!$A$5:$H$44,7)</f>
        <v>0</v>
      </c>
      <c r="H42" s="4">
        <f>VLOOKUP($A42,入力シート!$A$5:$H$44,8)</f>
        <v>0</v>
      </c>
      <c r="I42" s="4"/>
      <c r="J42" s="4"/>
      <c r="K42" s="4"/>
    </row>
    <row r="43" spans="1:11">
      <c r="A43" s="4">
        <v>40</v>
      </c>
      <c r="B43" s="4">
        <f>VLOOKUP($A43,入力シート!$A$5:$H$44,2)</f>
        <v>0</v>
      </c>
      <c r="C43" s="4">
        <f>VLOOKUP($A43,入力シート!$A$5:$H$44,3)</f>
        <v>0</v>
      </c>
      <c r="D43" s="4" t="str">
        <f>VLOOKUP($A43,入力シート!$A$5:$H$44,4)</f>
        <v/>
      </c>
      <c r="E43" s="98">
        <f>VLOOKUP($A43,入力シート!$A$5:$H$44,5)</f>
        <v>0</v>
      </c>
      <c r="F43" s="4">
        <f>VLOOKUP($A43,入力シート!$A$5:$H$44,6)</f>
        <v>0</v>
      </c>
      <c r="G43" s="4">
        <f>VLOOKUP($A43,入力シート!$A$5:$H$44,7)</f>
        <v>0</v>
      </c>
      <c r="H43" s="4">
        <f>VLOOKUP($A43,入力シート!$A$5:$H$44,8)</f>
        <v>0</v>
      </c>
      <c r="I43" s="4"/>
      <c r="J43" s="4"/>
      <c r="K43" s="4"/>
    </row>
  </sheetData>
  <mergeCells count="5">
    <mergeCell ref="L2:M2"/>
    <mergeCell ref="F2:H2"/>
    <mergeCell ref="B2:C2"/>
    <mergeCell ref="A1:J1"/>
    <mergeCell ref="J2:K2"/>
  </mergeCells>
  <phoneticPr fontId="2"/>
  <pageMargins left="0.39370078740157483" right="0"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R65"/>
  <sheetViews>
    <sheetView topLeftCell="B1" workbookViewId="0">
      <selection activeCell="K21" sqref="K21"/>
    </sheetView>
  </sheetViews>
  <sheetFormatPr defaultColWidth="12.8984375" defaultRowHeight="14.4"/>
  <cols>
    <col min="1" max="1" width="3.5" style="2" bestFit="1" customWidth="1"/>
    <col min="2" max="5" width="12.8984375" style="2"/>
    <col min="6" max="6" width="15.59765625" style="2" customWidth="1"/>
    <col min="7" max="7" width="15.5" style="2" customWidth="1"/>
    <col min="8" max="8" width="5.59765625" style="2" customWidth="1"/>
    <col min="9" max="9" width="12.8984375" style="3"/>
    <col min="10" max="16384" width="12.8984375" style="2"/>
  </cols>
  <sheetData>
    <row r="1" spans="1:18" s="6" customFormat="1" ht="27" customHeight="1">
      <c r="B1" s="129" t="s">
        <v>188</v>
      </c>
      <c r="C1" s="129"/>
      <c r="D1" s="129"/>
      <c r="E1" s="129"/>
      <c r="F1" s="129"/>
      <c r="G1" s="129"/>
      <c r="H1" s="129"/>
      <c r="I1" s="129"/>
      <c r="J1" s="129"/>
      <c r="K1" s="129"/>
      <c r="L1" s="129"/>
      <c r="M1" s="129"/>
      <c r="N1" s="7"/>
      <c r="O1" s="7"/>
      <c r="P1" s="7"/>
      <c r="Q1" s="7"/>
    </row>
    <row r="2" spans="1:18" s="6" customFormat="1" ht="12" customHeight="1" thickBot="1">
      <c r="B2" s="17"/>
      <c r="C2" s="17"/>
      <c r="D2" s="17"/>
      <c r="E2" s="17"/>
      <c r="F2" s="17"/>
      <c r="G2" s="17"/>
      <c r="H2" s="17"/>
      <c r="I2" s="17"/>
      <c r="J2" s="17"/>
      <c r="K2" s="17"/>
      <c r="L2" s="17"/>
      <c r="M2" s="17"/>
      <c r="N2" s="7"/>
      <c r="O2" s="7"/>
      <c r="P2" s="7"/>
      <c r="Q2" s="7"/>
    </row>
    <row r="3" spans="1:18" s="6" customFormat="1" ht="18.899999999999999" customHeight="1" thickBot="1">
      <c r="B3" s="10" t="s">
        <v>1</v>
      </c>
      <c r="C3" s="141" t="s">
        <v>30</v>
      </c>
      <c r="D3" s="142"/>
      <c r="E3" s="11" t="s">
        <v>25</v>
      </c>
      <c r="F3" s="144" t="s">
        <v>32</v>
      </c>
      <c r="G3" s="145"/>
      <c r="H3" s="145"/>
      <c r="I3" s="147"/>
      <c r="J3" s="11" t="s">
        <v>26</v>
      </c>
      <c r="K3" s="144" t="s">
        <v>33</v>
      </c>
      <c r="L3" s="145"/>
      <c r="M3" s="146"/>
      <c r="N3" s="7"/>
      <c r="O3" s="7"/>
      <c r="P3" s="7"/>
      <c r="Q3" s="7"/>
      <c r="R3" s="7"/>
    </row>
    <row r="4" spans="1:18" ht="15" thickBot="1">
      <c r="B4" s="12" t="s">
        <v>0</v>
      </c>
      <c r="C4" s="13" t="s">
        <v>28</v>
      </c>
      <c r="D4" s="13" t="s">
        <v>1</v>
      </c>
      <c r="E4" s="13" t="s">
        <v>2</v>
      </c>
      <c r="F4" s="13" t="s">
        <v>20</v>
      </c>
      <c r="G4" s="16" t="s">
        <v>3</v>
      </c>
      <c r="H4" s="15" t="s">
        <v>174</v>
      </c>
      <c r="I4" s="12" t="s">
        <v>4</v>
      </c>
      <c r="J4" s="13" t="s">
        <v>16</v>
      </c>
      <c r="K4" s="14" t="s">
        <v>5</v>
      </c>
      <c r="L4" s="13" t="s">
        <v>23</v>
      </c>
      <c r="M4" s="15" t="s">
        <v>27</v>
      </c>
    </row>
    <row r="5" spans="1:18">
      <c r="A5" s="143">
        <v>1</v>
      </c>
      <c r="B5" s="46" t="s">
        <v>17</v>
      </c>
      <c r="C5" s="47" t="s">
        <v>31</v>
      </c>
      <c r="D5" s="48" t="str">
        <f>IF($B5="","",$C$3)</f>
        <v>京都SC</v>
      </c>
      <c r="E5" s="49">
        <v>36526</v>
      </c>
      <c r="F5" s="49" t="s">
        <v>178</v>
      </c>
      <c r="G5" s="50" t="s">
        <v>21</v>
      </c>
      <c r="H5" s="91"/>
      <c r="I5" s="42" t="s">
        <v>18</v>
      </c>
      <c r="J5" s="4" t="s">
        <v>6</v>
      </c>
      <c r="K5" s="5">
        <v>3.4722222222222224E-4</v>
      </c>
      <c r="L5" s="4">
        <v>15</v>
      </c>
      <c r="M5" s="43" t="s">
        <v>41</v>
      </c>
    </row>
    <row r="6" spans="1:18" s="24" customFormat="1" ht="18" customHeight="1">
      <c r="A6" s="143"/>
      <c r="B6" s="25" t="str">
        <f>B5</f>
        <v>京都　太郎</v>
      </c>
      <c r="C6" s="26" t="str">
        <f t="shared" ref="C6" si="0">C5</f>
        <v>キョウト タロウ</v>
      </c>
      <c r="D6" s="26" t="str">
        <f t="shared" ref="D6" si="1">D5</f>
        <v>京都SC</v>
      </c>
      <c r="E6" s="26">
        <f t="shared" ref="E6" si="2">E5</f>
        <v>36526</v>
      </c>
      <c r="F6" s="26" t="str">
        <f t="shared" ref="F6" si="3">F5</f>
        <v>新小4</v>
      </c>
      <c r="G6" s="27" t="str">
        <f t="shared" ref="G6:H6" si="4">G5</f>
        <v>男子</v>
      </c>
      <c r="H6" s="92">
        <f t="shared" si="4"/>
        <v>0</v>
      </c>
      <c r="I6" s="44"/>
      <c r="J6" s="29"/>
      <c r="K6" s="30"/>
      <c r="L6" s="29"/>
      <c r="M6" s="31"/>
    </row>
    <row r="7" spans="1:18" s="24" customFormat="1" ht="18" customHeight="1">
      <c r="A7" s="143"/>
      <c r="B7" s="25" t="str">
        <f>B5</f>
        <v>京都　太郎</v>
      </c>
      <c r="C7" s="26" t="str">
        <f t="shared" ref="C7:G7" si="5">C5</f>
        <v>キョウト タロウ</v>
      </c>
      <c r="D7" s="26" t="str">
        <f t="shared" si="5"/>
        <v>京都SC</v>
      </c>
      <c r="E7" s="26">
        <f t="shared" si="5"/>
        <v>36526</v>
      </c>
      <c r="F7" s="26" t="str">
        <f t="shared" si="5"/>
        <v>新小4</v>
      </c>
      <c r="G7" s="27" t="str">
        <f t="shared" si="5"/>
        <v>男子</v>
      </c>
      <c r="H7" s="92">
        <f t="shared" ref="H7" si="6">H5</f>
        <v>0</v>
      </c>
      <c r="I7" s="44"/>
      <c r="J7" s="29" t="s">
        <v>34</v>
      </c>
      <c r="K7" s="30"/>
      <c r="L7" s="32"/>
      <c r="M7" s="33"/>
    </row>
    <row r="8" spans="1:18" s="24" customFormat="1" ht="18.899999999999999" customHeight="1" thickBot="1">
      <c r="A8" s="143"/>
      <c r="B8" s="34" t="str">
        <f>B5</f>
        <v>京都　太郎</v>
      </c>
      <c r="C8" s="35" t="str">
        <f t="shared" ref="C8:G8" si="7">C5</f>
        <v>キョウト タロウ</v>
      </c>
      <c r="D8" s="35" t="str">
        <f t="shared" si="7"/>
        <v>京都SC</v>
      </c>
      <c r="E8" s="35">
        <f t="shared" si="7"/>
        <v>36526</v>
      </c>
      <c r="F8" s="35" t="str">
        <f t="shared" si="7"/>
        <v>新小4</v>
      </c>
      <c r="G8" s="36" t="str">
        <f t="shared" si="7"/>
        <v>男子</v>
      </c>
      <c r="H8" s="93">
        <f t="shared" ref="H8" si="8">H5</f>
        <v>0</v>
      </c>
      <c r="I8" s="45"/>
      <c r="J8" s="38" t="s">
        <v>35</v>
      </c>
      <c r="K8" s="39"/>
      <c r="L8" s="40"/>
      <c r="M8" s="41"/>
    </row>
    <row r="9" spans="1:18" s="24" customFormat="1" ht="15" thickTop="1">
      <c r="A9" s="140">
        <v>2</v>
      </c>
      <c r="B9" s="18"/>
      <c r="C9" s="19"/>
      <c r="D9" s="19" t="str">
        <f t="shared" ref="D9" si="9">IF($B9="","",$C$3)</f>
        <v/>
      </c>
      <c r="E9" s="20"/>
      <c r="F9" s="20"/>
      <c r="G9" s="21"/>
      <c r="H9" s="78"/>
      <c r="I9" s="18"/>
      <c r="J9" s="19"/>
      <c r="K9" s="22"/>
      <c r="L9" s="19"/>
      <c r="M9" s="23"/>
    </row>
    <row r="10" spans="1:18" s="24" customFormat="1" ht="13.2">
      <c r="A10" s="140"/>
      <c r="B10" s="25">
        <f t="shared" ref="B10:H22" si="10">B9</f>
        <v>0</v>
      </c>
      <c r="C10" s="26">
        <f t="shared" si="10"/>
        <v>0</v>
      </c>
      <c r="D10" s="26" t="str">
        <f t="shared" si="10"/>
        <v/>
      </c>
      <c r="E10" s="26">
        <f t="shared" si="10"/>
        <v>0</v>
      </c>
      <c r="F10" s="26">
        <f t="shared" si="10"/>
        <v>0</v>
      </c>
      <c r="G10" s="27">
        <f t="shared" si="10"/>
        <v>0</v>
      </c>
      <c r="H10" s="27">
        <f t="shared" si="10"/>
        <v>0</v>
      </c>
      <c r="I10" s="28"/>
      <c r="J10" s="29"/>
      <c r="K10" s="30"/>
      <c r="L10" s="29"/>
      <c r="M10" s="31"/>
    </row>
    <row r="11" spans="1:18" s="24" customFormat="1" ht="13.2">
      <c r="A11" s="140"/>
      <c r="B11" s="25">
        <f t="shared" ref="B11:G11" si="11">B9</f>
        <v>0</v>
      </c>
      <c r="C11" s="26">
        <f t="shared" si="11"/>
        <v>0</v>
      </c>
      <c r="D11" s="26" t="str">
        <f t="shared" si="11"/>
        <v/>
      </c>
      <c r="E11" s="26">
        <f t="shared" si="11"/>
        <v>0</v>
      </c>
      <c r="F11" s="26">
        <f t="shared" si="11"/>
        <v>0</v>
      </c>
      <c r="G11" s="27">
        <f t="shared" si="11"/>
        <v>0</v>
      </c>
      <c r="H11" s="27">
        <f t="shared" ref="H11" si="12">H9</f>
        <v>0</v>
      </c>
      <c r="I11" s="28"/>
      <c r="J11" s="29" t="s">
        <v>9</v>
      </c>
      <c r="K11" s="30"/>
      <c r="L11" s="32"/>
      <c r="M11" s="33"/>
    </row>
    <row r="12" spans="1:18" s="24" customFormat="1" ht="13.8" thickBot="1">
      <c r="A12" s="140"/>
      <c r="B12" s="34">
        <f t="shared" ref="B12:H12" si="13">B9</f>
        <v>0</v>
      </c>
      <c r="C12" s="35">
        <f t="shared" si="13"/>
        <v>0</v>
      </c>
      <c r="D12" s="35" t="str">
        <f t="shared" si="13"/>
        <v/>
      </c>
      <c r="E12" s="35">
        <f t="shared" si="13"/>
        <v>0</v>
      </c>
      <c r="F12" s="35">
        <f t="shared" si="13"/>
        <v>0</v>
      </c>
      <c r="G12" s="36">
        <f t="shared" si="13"/>
        <v>0</v>
      </c>
      <c r="H12" s="36">
        <f t="shared" si="13"/>
        <v>0</v>
      </c>
      <c r="I12" s="37"/>
      <c r="J12" s="38" t="s">
        <v>15</v>
      </c>
      <c r="K12" s="39"/>
      <c r="L12" s="40"/>
      <c r="M12" s="41"/>
    </row>
    <row r="13" spans="1:18" s="24" customFormat="1" ht="15" thickTop="1">
      <c r="A13" s="140">
        <v>3</v>
      </c>
      <c r="B13" s="18"/>
      <c r="C13" s="19"/>
      <c r="D13" s="19" t="str">
        <f t="shared" ref="D13" si="14">IF($B13="","",$C$3)</f>
        <v/>
      </c>
      <c r="E13" s="20"/>
      <c r="F13" s="20"/>
      <c r="G13" s="21"/>
      <c r="H13" s="78"/>
      <c r="I13" s="18"/>
      <c r="J13" s="19"/>
      <c r="K13" s="22"/>
      <c r="L13" s="19"/>
      <c r="M13" s="23"/>
    </row>
    <row r="14" spans="1:18" s="24" customFormat="1" ht="13.2">
      <c r="A14" s="140"/>
      <c r="B14" s="25">
        <f t="shared" ref="B14:G14" si="15">B13</f>
        <v>0</v>
      </c>
      <c r="C14" s="26">
        <f t="shared" si="15"/>
        <v>0</v>
      </c>
      <c r="D14" s="26" t="str">
        <f t="shared" si="10"/>
        <v/>
      </c>
      <c r="E14" s="26">
        <f t="shared" si="15"/>
        <v>0</v>
      </c>
      <c r="F14" s="26">
        <f t="shared" si="15"/>
        <v>0</v>
      </c>
      <c r="G14" s="27">
        <f t="shared" si="15"/>
        <v>0</v>
      </c>
      <c r="H14" s="27">
        <f t="shared" si="10"/>
        <v>0</v>
      </c>
      <c r="I14" s="28"/>
      <c r="J14" s="29"/>
      <c r="K14" s="30"/>
      <c r="L14" s="29"/>
      <c r="M14" s="31"/>
    </row>
    <row r="15" spans="1:18" s="24" customFormat="1" ht="13.2">
      <c r="A15" s="140"/>
      <c r="B15" s="25">
        <f t="shared" ref="B15:H27" si="16">B13</f>
        <v>0</v>
      </c>
      <c r="C15" s="26">
        <f t="shared" si="16"/>
        <v>0</v>
      </c>
      <c r="D15" s="26" t="str">
        <f t="shared" si="16"/>
        <v/>
      </c>
      <c r="E15" s="26">
        <f t="shared" si="16"/>
        <v>0</v>
      </c>
      <c r="F15" s="26">
        <f t="shared" si="16"/>
        <v>0</v>
      </c>
      <c r="G15" s="27">
        <f t="shared" si="16"/>
        <v>0</v>
      </c>
      <c r="H15" s="27">
        <f t="shared" si="16"/>
        <v>0</v>
      </c>
      <c r="I15" s="28"/>
      <c r="J15" s="29" t="s">
        <v>9</v>
      </c>
      <c r="K15" s="30"/>
      <c r="L15" s="32"/>
      <c r="M15" s="33"/>
    </row>
    <row r="16" spans="1:18" s="24" customFormat="1" ht="13.8" thickBot="1">
      <c r="A16" s="140"/>
      <c r="B16" s="34">
        <f t="shared" ref="B16:H28" si="17">B13</f>
        <v>0</v>
      </c>
      <c r="C16" s="35">
        <f t="shared" si="17"/>
        <v>0</v>
      </c>
      <c r="D16" s="35" t="str">
        <f t="shared" si="17"/>
        <v/>
      </c>
      <c r="E16" s="35">
        <f t="shared" si="17"/>
        <v>0</v>
      </c>
      <c r="F16" s="35">
        <f t="shared" si="17"/>
        <v>0</v>
      </c>
      <c r="G16" s="36">
        <f t="shared" si="17"/>
        <v>0</v>
      </c>
      <c r="H16" s="36">
        <f t="shared" si="17"/>
        <v>0</v>
      </c>
      <c r="I16" s="37"/>
      <c r="J16" s="38" t="s">
        <v>15</v>
      </c>
      <c r="K16" s="39"/>
      <c r="L16" s="40"/>
      <c r="M16" s="41"/>
    </row>
    <row r="17" spans="1:13" s="24" customFormat="1" ht="15" thickTop="1">
      <c r="A17" s="140">
        <v>4</v>
      </c>
      <c r="B17" s="18"/>
      <c r="C17" s="19"/>
      <c r="D17" s="19" t="str">
        <f t="shared" ref="D17" si="18">IF($B17="","",$C$3)</f>
        <v/>
      </c>
      <c r="E17" s="20"/>
      <c r="F17" s="20"/>
      <c r="G17" s="21"/>
      <c r="H17" s="78"/>
      <c r="I17" s="18"/>
      <c r="J17" s="19"/>
      <c r="K17" s="22"/>
      <c r="L17" s="19"/>
      <c r="M17" s="23"/>
    </row>
    <row r="18" spans="1:13" s="24" customFormat="1" ht="13.2">
      <c r="A18" s="140"/>
      <c r="B18" s="25">
        <f t="shared" ref="B18:G18" si="19">B17</f>
        <v>0</v>
      </c>
      <c r="C18" s="26">
        <f t="shared" si="19"/>
        <v>0</v>
      </c>
      <c r="D18" s="26" t="str">
        <f t="shared" si="10"/>
        <v/>
      </c>
      <c r="E18" s="26">
        <f t="shared" si="19"/>
        <v>0</v>
      </c>
      <c r="F18" s="26">
        <f t="shared" si="19"/>
        <v>0</v>
      </c>
      <c r="G18" s="27">
        <f t="shared" si="19"/>
        <v>0</v>
      </c>
      <c r="H18" s="27">
        <f t="shared" si="10"/>
        <v>0</v>
      </c>
      <c r="I18" s="28"/>
      <c r="J18" s="29"/>
      <c r="K18" s="30"/>
      <c r="L18" s="29"/>
      <c r="M18" s="31"/>
    </row>
    <row r="19" spans="1:13" s="24" customFormat="1" ht="13.2">
      <c r="A19" s="140"/>
      <c r="B19" s="25">
        <f t="shared" ref="B19:G19" si="20">B17</f>
        <v>0</v>
      </c>
      <c r="C19" s="26">
        <f t="shared" si="20"/>
        <v>0</v>
      </c>
      <c r="D19" s="26" t="str">
        <f t="shared" si="20"/>
        <v/>
      </c>
      <c r="E19" s="26">
        <f t="shared" si="20"/>
        <v>0</v>
      </c>
      <c r="F19" s="26">
        <f t="shared" si="20"/>
        <v>0</v>
      </c>
      <c r="G19" s="27">
        <f t="shared" si="20"/>
        <v>0</v>
      </c>
      <c r="H19" s="27">
        <f t="shared" si="16"/>
        <v>0</v>
      </c>
      <c r="I19" s="28"/>
      <c r="J19" s="29" t="s">
        <v>9</v>
      </c>
      <c r="K19" s="30"/>
      <c r="L19" s="32"/>
      <c r="M19" s="33"/>
    </row>
    <row r="20" spans="1:13" s="24" customFormat="1" ht="13.8" thickBot="1">
      <c r="A20" s="140"/>
      <c r="B20" s="34">
        <f t="shared" ref="B20:G20" si="21">B17</f>
        <v>0</v>
      </c>
      <c r="C20" s="35">
        <f t="shared" si="21"/>
        <v>0</v>
      </c>
      <c r="D20" s="35" t="str">
        <f t="shared" si="21"/>
        <v/>
      </c>
      <c r="E20" s="35">
        <f t="shared" si="21"/>
        <v>0</v>
      </c>
      <c r="F20" s="35">
        <f t="shared" si="21"/>
        <v>0</v>
      </c>
      <c r="G20" s="36">
        <f t="shared" si="21"/>
        <v>0</v>
      </c>
      <c r="H20" s="36">
        <f t="shared" si="17"/>
        <v>0</v>
      </c>
      <c r="I20" s="37"/>
      <c r="J20" s="38" t="s">
        <v>15</v>
      </c>
      <c r="K20" s="39"/>
      <c r="L20" s="40"/>
      <c r="M20" s="41"/>
    </row>
    <row r="21" spans="1:13" s="24" customFormat="1" ht="15" thickTop="1">
      <c r="A21" s="140">
        <v>5</v>
      </c>
      <c r="B21" s="18"/>
      <c r="C21" s="19"/>
      <c r="D21" s="19" t="str">
        <f t="shared" ref="D21" si="22">IF($B21="","",$C$3)</f>
        <v/>
      </c>
      <c r="E21" s="20"/>
      <c r="F21" s="20"/>
      <c r="G21" s="21"/>
      <c r="H21" s="78"/>
      <c r="I21" s="18"/>
      <c r="J21" s="19"/>
      <c r="K21" s="22"/>
      <c r="L21" s="19"/>
      <c r="M21" s="23"/>
    </row>
    <row r="22" spans="1:13" s="24" customFormat="1" ht="13.2">
      <c r="A22" s="140"/>
      <c r="B22" s="25">
        <f t="shared" ref="B22:G22" si="23">B21</f>
        <v>0</v>
      </c>
      <c r="C22" s="26">
        <f t="shared" si="23"/>
        <v>0</v>
      </c>
      <c r="D22" s="26" t="str">
        <f t="shared" si="10"/>
        <v/>
      </c>
      <c r="E22" s="26">
        <f t="shared" si="23"/>
        <v>0</v>
      </c>
      <c r="F22" s="26">
        <f t="shared" si="23"/>
        <v>0</v>
      </c>
      <c r="G22" s="27">
        <f t="shared" si="23"/>
        <v>0</v>
      </c>
      <c r="H22" s="27">
        <f t="shared" si="10"/>
        <v>0</v>
      </c>
      <c r="I22" s="28"/>
      <c r="J22" s="29"/>
      <c r="K22" s="30"/>
      <c r="L22" s="29"/>
      <c r="M22" s="31"/>
    </row>
    <row r="23" spans="1:13" s="24" customFormat="1" ht="13.2">
      <c r="A23" s="140"/>
      <c r="B23" s="25">
        <f t="shared" ref="B23:G23" si="24">B21</f>
        <v>0</v>
      </c>
      <c r="C23" s="26">
        <f t="shared" si="24"/>
        <v>0</v>
      </c>
      <c r="D23" s="26" t="str">
        <f t="shared" si="24"/>
        <v/>
      </c>
      <c r="E23" s="26">
        <f t="shared" si="24"/>
        <v>0</v>
      </c>
      <c r="F23" s="26">
        <f t="shared" si="24"/>
        <v>0</v>
      </c>
      <c r="G23" s="27">
        <f t="shared" si="24"/>
        <v>0</v>
      </c>
      <c r="H23" s="27">
        <f t="shared" si="16"/>
        <v>0</v>
      </c>
      <c r="I23" s="28"/>
      <c r="J23" s="29" t="s">
        <v>9</v>
      </c>
      <c r="K23" s="30"/>
      <c r="L23" s="32"/>
      <c r="M23" s="33"/>
    </row>
    <row r="24" spans="1:13" s="24" customFormat="1" ht="13.8" thickBot="1">
      <c r="A24" s="140"/>
      <c r="B24" s="34">
        <f t="shared" ref="B24:G24" si="25">B21</f>
        <v>0</v>
      </c>
      <c r="C24" s="35">
        <f t="shared" si="25"/>
        <v>0</v>
      </c>
      <c r="D24" s="35" t="str">
        <f t="shared" si="25"/>
        <v/>
      </c>
      <c r="E24" s="35">
        <f t="shared" si="25"/>
        <v>0</v>
      </c>
      <c r="F24" s="35">
        <f t="shared" si="25"/>
        <v>0</v>
      </c>
      <c r="G24" s="36">
        <f t="shared" si="25"/>
        <v>0</v>
      </c>
      <c r="H24" s="36">
        <f t="shared" si="17"/>
        <v>0</v>
      </c>
      <c r="I24" s="37"/>
      <c r="J24" s="38" t="s">
        <v>15</v>
      </c>
      <c r="K24" s="39"/>
      <c r="L24" s="40"/>
      <c r="M24" s="41"/>
    </row>
    <row r="25" spans="1:13" s="24" customFormat="1" ht="15" thickTop="1">
      <c r="A25" s="140">
        <v>6</v>
      </c>
      <c r="B25" s="18"/>
      <c r="C25" s="19"/>
      <c r="D25" s="19" t="str">
        <f t="shared" ref="D25" si="26">IF($B25="","",$C$3)</f>
        <v/>
      </c>
      <c r="E25" s="20"/>
      <c r="F25" s="20"/>
      <c r="G25" s="21"/>
      <c r="H25" s="78"/>
      <c r="I25" s="18"/>
      <c r="J25" s="19"/>
      <c r="K25" s="22"/>
      <c r="L25" s="19"/>
      <c r="M25" s="23"/>
    </row>
    <row r="26" spans="1:13" s="24" customFormat="1" ht="13.2">
      <c r="A26" s="140"/>
      <c r="B26" s="25">
        <f t="shared" ref="B26:H38" si="27">B25</f>
        <v>0</v>
      </c>
      <c r="C26" s="26">
        <f t="shared" si="27"/>
        <v>0</v>
      </c>
      <c r="D26" s="26" t="str">
        <f t="shared" si="27"/>
        <v/>
      </c>
      <c r="E26" s="26">
        <f t="shared" si="27"/>
        <v>0</v>
      </c>
      <c r="F26" s="26">
        <f t="shared" si="27"/>
        <v>0</v>
      </c>
      <c r="G26" s="27">
        <f t="shared" si="27"/>
        <v>0</v>
      </c>
      <c r="H26" s="27">
        <f t="shared" si="27"/>
        <v>0</v>
      </c>
      <c r="I26" s="28"/>
      <c r="J26" s="29"/>
      <c r="K26" s="30"/>
      <c r="L26" s="29"/>
      <c r="M26" s="31"/>
    </row>
    <row r="27" spans="1:13" s="24" customFormat="1" ht="13.2">
      <c r="A27" s="140"/>
      <c r="B27" s="25">
        <f t="shared" ref="B27:G27" si="28">B25</f>
        <v>0</v>
      </c>
      <c r="C27" s="26">
        <f t="shared" si="28"/>
        <v>0</v>
      </c>
      <c r="D27" s="26" t="str">
        <f t="shared" si="28"/>
        <v/>
      </c>
      <c r="E27" s="26">
        <f t="shared" si="28"/>
        <v>0</v>
      </c>
      <c r="F27" s="26">
        <f t="shared" si="28"/>
        <v>0</v>
      </c>
      <c r="G27" s="27">
        <f t="shared" si="28"/>
        <v>0</v>
      </c>
      <c r="H27" s="27">
        <f t="shared" si="16"/>
        <v>0</v>
      </c>
      <c r="I27" s="28"/>
      <c r="J27" s="29" t="s">
        <v>9</v>
      </c>
      <c r="K27" s="30"/>
      <c r="L27" s="32"/>
      <c r="M27" s="33"/>
    </row>
    <row r="28" spans="1:13" s="24" customFormat="1" ht="13.8" thickBot="1">
      <c r="A28" s="140"/>
      <c r="B28" s="34">
        <f t="shared" ref="B28:G28" si="29">B25</f>
        <v>0</v>
      </c>
      <c r="C28" s="35">
        <f t="shared" si="29"/>
        <v>0</v>
      </c>
      <c r="D28" s="35" t="str">
        <f t="shared" si="29"/>
        <v/>
      </c>
      <c r="E28" s="35">
        <f t="shared" si="29"/>
        <v>0</v>
      </c>
      <c r="F28" s="35">
        <f t="shared" si="29"/>
        <v>0</v>
      </c>
      <c r="G28" s="36">
        <f t="shared" si="29"/>
        <v>0</v>
      </c>
      <c r="H28" s="36">
        <f t="shared" si="17"/>
        <v>0</v>
      </c>
      <c r="I28" s="37"/>
      <c r="J28" s="38" t="s">
        <v>15</v>
      </c>
      <c r="K28" s="39"/>
      <c r="L28" s="40"/>
      <c r="M28" s="41"/>
    </row>
    <row r="29" spans="1:13" s="24" customFormat="1" ht="15" thickTop="1">
      <c r="A29" s="140">
        <v>7</v>
      </c>
      <c r="B29" s="18"/>
      <c r="C29" s="19"/>
      <c r="D29" s="19" t="str">
        <f t="shared" ref="D29" si="30">IF($B29="","",$C$3)</f>
        <v/>
      </c>
      <c r="E29" s="20"/>
      <c r="F29" s="20"/>
      <c r="G29" s="21"/>
      <c r="H29" s="78"/>
      <c r="I29" s="18"/>
      <c r="J29" s="19"/>
      <c r="K29" s="22"/>
      <c r="L29" s="19"/>
      <c r="M29" s="23"/>
    </row>
    <row r="30" spans="1:13" s="24" customFormat="1" ht="13.2">
      <c r="A30" s="140"/>
      <c r="B30" s="25">
        <f t="shared" ref="B30:G30" si="31">B29</f>
        <v>0</v>
      </c>
      <c r="C30" s="26">
        <f t="shared" si="31"/>
        <v>0</v>
      </c>
      <c r="D30" s="26" t="str">
        <f t="shared" si="27"/>
        <v/>
      </c>
      <c r="E30" s="26">
        <f t="shared" si="31"/>
        <v>0</v>
      </c>
      <c r="F30" s="26">
        <f t="shared" si="31"/>
        <v>0</v>
      </c>
      <c r="G30" s="27">
        <f t="shared" si="31"/>
        <v>0</v>
      </c>
      <c r="H30" s="27">
        <f t="shared" si="27"/>
        <v>0</v>
      </c>
      <c r="I30" s="28"/>
      <c r="J30" s="29"/>
      <c r="K30" s="30"/>
      <c r="L30" s="29"/>
      <c r="M30" s="31"/>
    </row>
    <row r="31" spans="1:13" s="24" customFormat="1" ht="13.2">
      <c r="A31" s="140"/>
      <c r="B31" s="25">
        <f t="shared" ref="B31:H43" si="32">B29</f>
        <v>0</v>
      </c>
      <c r="C31" s="26">
        <f t="shared" si="32"/>
        <v>0</v>
      </c>
      <c r="D31" s="26" t="str">
        <f t="shared" si="32"/>
        <v/>
      </c>
      <c r="E31" s="26">
        <f t="shared" si="32"/>
        <v>0</v>
      </c>
      <c r="F31" s="26">
        <f t="shared" si="32"/>
        <v>0</v>
      </c>
      <c r="G31" s="27">
        <f t="shared" si="32"/>
        <v>0</v>
      </c>
      <c r="H31" s="27">
        <f t="shared" si="32"/>
        <v>0</v>
      </c>
      <c r="I31" s="28"/>
      <c r="J31" s="29" t="s">
        <v>9</v>
      </c>
      <c r="K31" s="30"/>
      <c r="L31" s="32"/>
      <c r="M31" s="33"/>
    </row>
    <row r="32" spans="1:13" s="24" customFormat="1" ht="13.8" thickBot="1">
      <c r="A32" s="140"/>
      <c r="B32" s="34">
        <f t="shared" ref="B32:H44" si="33">B29</f>
        <v>0</v>
      </c>
      <c r="C32" s="35">
        <f t="shared" si="33"/>
        <v>0</v>
      </c>
      <c r="D32" s="35" t="str">
        <f t="shared" si="33"/>
        <v/>
      </c>
      <c r="E32" s="35">
        <f t="shared" si="33"/>
        <v>0</v>
      </c>
      <c r="F32" s="35">
        <f t="shared" si="33"/>
        <v>0</v>
      </c>
      <c r="G32" s="36">
        <f t="shared" si="33"/>
        <v>0</v>
      </c>
      <c r="H32" s="36">
        <f t="shared" si="33"/>
        <v>0</v>
      </c>
      <c r="I32" s="37"/>
      <c r="J32" s="38" t="s">
        <v>15</v>
      </c>
      <c r="K32" s="39"/>
      <c r="L32" s="40"/>
      <c r="M32" s="41"/>
    </row>
    <row r="33" spans="1:13" s="24" customFormat="1" ht="15" thickTop="1">
      <c r="A33" s="140">
        <v>8</v>
      </c>
      <c r="B33" s="18"/>
      <c r="C33" s="19"/>
      <c r="D33" s="19" t="str">
        <f t="shared" ref="D33" si="34">IF($B33="","",$C$3)</f>
        <v/>
      </c>
      <c r="E33" s="20"/>
      <c r="F33" s="20"/>
      <c r="G33" s="21"/>
      <c r="H33" s="78"/>
      <c r="I33" s="18"/>
      <c r="J33" s="19"/>
      <c r="K33" s="22"/>
      <c r="L33" s="19"/>
      <c r="M33" s="23"/>
    </row>
    <row r="34" spans="1:13" s="24" customFormat="1" ht="13.2">
      <c r="A34" s="140"/>
      <c r="B34" s="25">
        <f t="shared" ref="B34:G34" si="35">B33</f>
        <v>0</v>
      </c>
      <c r="C34" s="26">
        <f t="shared" si="35"/>
        <v>0</v>
      </c>
      <c r="D34" s="26" t="str">
        <f t="shared" si="27"/>
        <v/>
      </c>
      <c r="E34" s="26">
        <f t="shared" si="35"/>
        <v>0</v>
      </c>
      <c r="F34" s="26">
        <f t="shared" si="35"/>
        <v>0</v>
      </c>
      <c r="G34" s="27">
        <f t="shared" si="35"/>
        <v>0</v>
      </c>
      <c r="H34" s="27">
        <f t="shared" si="27"/>
        <v>0</v>
      </c>
      <c r="I34" s="28"/>
      <c r="J34" s="29"/>
      <c r="K34" s="30"/>
      <c r="L34" s="29"/>
      <c r="M34" s="31"/>
    </row>
    <row r="35" spans="1:13" s="24" customFormat="1" ht="13.2">
      <c r="A35" s="140"/>
      <c r="B35" s="25">
        <f t="shared" ref="B35:G35" si="36">B33</f>
        <v>0</v>
      </c>
      <c r="C35" s="26">
        <f t="shared" si="36"/>
        <v>0</v>
      </c>
      <c r="D35" s="26" t="str">
        <f t="shared" si="36"/>
        <v/>
      </c>
      <c r="E35" s="26">
        <f t="shared" si="36"/>
        <v>0</v>
      </c>
      <c r="F35" s="26">
        <f t="shared" si="36"/>
        <v>0</v>
      </c>
      <c r="G35" s="27">
        <f t="shared" si="36"/>
        <v>0</v>
      </c>
      <c r="H35" s="27">
        <f t="shared" si="32"/>
        <v>0</v>
      </c>
      <c r="I35" s="28"/>
      <c r="J35" s="29" t="s">
        <v>9</v>
      </c>
      <c r="K35" s="30"/>
      <c r="L35" s="32"/>
      <c r="M35" s="33"/>
    </row>
    <row r="36" spans="1:13" s="24" customFormat="1" ht="13.8" thickBot="1">
      <c r="A36" s="140"/>
      <c r="B36" s="34">
        <f t="shared" ref="B36:G36" si="37">B33</f>
        <v>0</v>
      </c>
      <c r="C36" s="35">
        <f t="shared" si="37"/>
        <v>0</v>
      </c>
      <c r="D36" s="35" t="str">
        <f t="shared" si="37"/>
        <v/>
      </c>
      <c r="E36" s="35">
        <f t="shared" si="37"/>
        <v>0</v>
      </c>
      <c r="F36" s="35">
        <f t="shared" si="37"/>
        <v>0</v>
      </c>
      <c r="G36" s="36">
        <f t="shared" si="37"/>
        <v>0</v>
      </c>
      <c r="H36" s="36">
        <f t="shared" si="33"/>
        <v>0</v>
      </c>
      <c r="I36" s="37"/>
      <c r="J36" s="38" t="s">
        <v>15</v>
      </c>
      <c r="K36" s="39"/>
      <c r="L36" s="40"/>
      <c r="M36" s="41"/>
    </row>
    <row r="37" spans="1:13" s="24" customFormat="1" ht="15" thickTop="1">
      <c r="A37" s="140">
        <v>9</v>
      </c>
      <c r="B37" s="18"/>
      <c r="C37" s="19"/>
      <c r="D37" s="19" t="str">
        <f t="shared" ref="D37" si="38">IF($B37="","",$C$3)</f>
        <v/>
      </c>
      <c r="E37" s="20"/>
      <c r="F37" s="20"/>
      <c r="G37" s="21"/>
      <c r="H37" s="78"/>
      <c r="I37" s="18"/>
      <c r="J37" s="19"/>
      <c r="K37" s="22"/>
      <c r="L37" s="19"/>
      <c r="M37" s="23"/>
    </row>
    <row r="38" spans="1:13" s="24" customFormat="1" ht="13.2">
      <c r="A38" s="140"/>
      <c r="B38" s="25">
        <f t="shared" ref="B38:G38" si="39">B37</f>
        <v>0</v>
      </c>
      <c r="C38" s="26">
        <f t="shared" si="39"/>
        <v>0</v>
      </c>
      <c r="D38" s="26" t="str">
        <f t="shared" si="27"/>
        <v/>
      </c>
      <c r="E38" s="26">
        <f t="shared" si="39"/>
        <v>0</v>
      </c>
      <c r="F38" s="26">
        <f t="shared" si="39"/>
        <v>0</v>
      </c>
      <c r="G38" s="27">
        <f t="shared" si="39"/>
        <v>0</v>
      </c>
      <c r="H38" s="27">
        <f t="shared" si="27"/>
        <v>0</v>
      </c>
      <c r="I38" s="28"/>
      <c r="J38" s="29"/>
      <c r="K38" s="30"/>
      <c r="L38" s="29"/>
      <c r="M38" s="31"/>
    </row>
    <row r="39" spans="1:13" s="24" customFormat="1" ht="13.2">
      <c r="A39" s="140"/>
      <c r="B39" s="25">
        <f t="shared" ref="B39:G39" si="40">B37</f>
        <v>0</v>
      </c>
      <c r="C39" s="26">
        <f t="shared" si="40"/>
        <v>0</v>
      </c>
      <c r="D39" s="26" t="str">
        <f t="shared" si="40"/>
        <v/>
      </c>
      <c r="E39" s="26">
        <f t="shared" si="40"/>
        <v>0</v>
      </c>
      <c r="F39" s="26">
        <f t="shared" si="40"/>
        <v>0</v>
      </c>
      <c r="G39" s="27">
        <f t="shared" si="40"/>
        <v>0</v>
      </c>
      <c r="H39" s="27">
        <f t="shared" si="32"/>
        <v>0</v>
      </c>
      <c r="I39" s="28"/>
      <c r="J39" s="29" t="s">
        <v>9</v>
      </c>
      <c r="K39" s="30"/>
      <c r="L39" s="32"/>
      <c r="M39" s="33"/>
    </row>
    <row r="40" spans="1:13" s="24" customFormat="1" ht="13.8" thickBot="1">
      <c r="A40" s="140"/>
      <c r="B40" s="34">
        <f t="shared" ref="B40:G40" si="41">B37</f>
        <v>0</v>
      </c>
      <c r="C40" s="35">
        <f t="shared" si="41"/>
        <v>0</v>
      </c>
      <c r="D40" s="35" t="str">
        <f t="shared" si="41"/>
        <v/>
      </c>
      <c r="E40" s="35">
        <f t="shared" si="41"/>
        <v>0</v>
      </c>
      <c r="F40" s="35">
        <f t="shared" si="41"/>
        <v>0</v>
      </c>
      <c r="G40" s="36">
        <f t="shared" si="41"/>
        <v>0</v>
      </c>
      <c r="H40" s="36">
        <f t="shared" si="33"/>
        <v>0</v>
      </c>
      <c r="I40" s="37"/>
      <c r="J40" s="38" t="s">
        <v>15</v>
      </c>
      <c r="K40" s="39"/>
      <c r="L40" s="40"/>
      <c r="M40" s="41"/>
    </row>
    <row r="41" spans="1:13" s="24" customFormat="1" ht="15" thickTop="1">
      <c r="A41" s="140">
        <v>10</v>
      </c>
      <c r="B41" s="18"/>
      <c r="C41" s="19"/>
      <c r="D41" s="19" t="str">
        <f t="shared" ref="D41" si="42">IF($B41="","",$C$3)</f>
        <v/>
      </c>
      <c r="E41" s="20"/>
      <c r="F41" s="20"/>
      <c r="G41" s="21"/>
      <c r="H41" s="78"/>
      <c r="I41" s="18"/>
      <c r="J41" s="19"/>
      <c r="K41" s="22"/>
      <c r="L41" s="19"/>
      <c r="M41" s="23"/>
    </row>
    <row r="42" spans="1:13" s="24" customFormat="1" ht="13.2">
      <c r="A42" s="140"/>
      <c r="B42" s="25">
        <f t="shared" ref="B42:H54" si="43">B41</f>
        <v>0</v>
      </c>
      <c r="C42" s="26">
        <f t="shared" si="43"/>
        <v>0</v>
      </c>
      <c r="D42" s="26" t="str">
        <f t="shared" si="43"/>
        <v/>
      </c>
      <c r="E42" s="26">
        <f t="shared" si="43"/>
        <v>0</v>
      </c>
      <c r="F42" s="26">
        <f t="shared" si="43"/>
        <v>0</v>
      </c>
      <c r="G42" s="27">
        <f t="shared" si="43"/>
        <v>0</v>
      </c>
      <c r="H42" s="27">
        <f t="shared" si="43"/>
        <v>0</v>
      </c>
      <c r="I42" s="28"/>
      <c r="J42" s="29"/>
      <c r="K42" s="30"/>
      <c r="L42" s="29"/>
      <c r="M42" s="31"/>
    </row>
    <row r="43" spans="1:13" s="24" customFormat="1" ht="13.2">
      <c r="A43" s="140"/>
      <c r="B43" s="25">
        <f t="shared" ref="B43:G43" si="44">B41</f>
        <v>0</v>
      </c>
      <c r="C43" s="26">
        <f t="shared" si="44"/>
        <v>0</v>
      </c>
      <c r="D43" s="26" t="str">
        <f t="shared" si="44"/>
        <v/>
      </c>
      <c r="E43" s="26">
        <f t="shared" si="44"/>
        <v>0</v>
      </c>
      <c r="F43" s="26">
        <f t="shared" si="44"/>
        <v>0</v>
      </c>
      <c r="G43" s="27">
        <f t="shared" si="44"/>
        <v>0</v>
      </c>
      <c r="H43" s="27">
        <f t="shared" si="32"/>
        <v>0</v>
      </c>
      <c r="I43" s="28"/>
      <c r="J43" s="29" t="s">
        <v>9</v>
      </c>
      <c r="K43" s="30"/>
      <c r="L43" s="32"/>
      <c r="M43" s="33"/>
    </row>
    <row r="44" spans="1:13" s="24" customFormat="1" ht="13.8" thickBot="1">
      <c r="A44" s="140"/>
      <c r="B44" s="34">
        <f t="shared" ref="B44:G44" si="45">B41</f>
        <v>0</v>
      </c>
      <c r="C44" s="35">
        <f t="shared" si="45"/>
        <v>0</v>
      </c>
      <c r="D44" s="35" t="str">
        <f t="shared" si="45"/>
        <v/>
      </c>
      <c r="E44" s="35">
        <f t="shared" si="45"/>
        <v>0</v>
      </c>
      <c r="F44" s="35">
        <f t="shared" si="45"/>
        <v>0</v>
      </c>
      <c r="G44" s="36">
        <f t="shared" si="45"/>
        <v>0</v>
      </c>
      <c r="H44" s="36">
        <f t="shared" si="33"/>
        <v>0</v>
      </c>
      <c r="I44" s="37"/>
      <c r="J44" s="38" t="s">
        <v>15</v>
      </c>
      <c r="K44" s="39"/>
      <c r="L44" s="40"/>
      <c r="M44" s="41"/>
    </row>
    <row r="45" spans="1:13" s="24" customFormat="1" ht="15" thickTop="1">
      <c r="A45" s="140">
        <v>11</v>
      </c>
      <c r="B45" s="18"/>
      <c r="C45" s="19"/>
      <c r="D45" s="19" t="str">
        <f t="shared" ref="D45" si="46">IF($B45="","",$C$3)</f>
        <v/>
      </c>
      <c r="E45" s="20"/>
      <c r="F45" s="20"/>
      <c r="G45" s="21"/>
      <c r="H45" s="78"/>
      <c r="I45" s="18"/>
      <c r="J45" s="19"/>
      <c r="K45" s="22"/>
      <c r="L45" s="19"/>
      <c r="M45" s="23"/>
    </row>
    <row r="46" spans="1:13" s="24" customFormat="1" ht="13.2">
      <c r="A46" s="140"/>
      <c r="B46" s="25">
        <f t="shared" ref="B46:G46" si="47">B45</f>
        <v>0</v>
      </c>
      <c r="C46" s="26">
        <f t="shared" si="47"/>
        <v>0</v>
      </c>
      <c r="D46" s="26" t="str">
        <f t="shared" si="43"/>
        <v/>
      </c>
      <c r="E46" s="26">
        <f t="shared" si="47"/>
        <v>0</v>
      </c>
      <c r="F46" s="26">
        <f t="shared" si="47"/>
        <v>0</v>
      </c>
      <c r="G46" s="27">
        <f t="shared" si="47"/>
        <v>0</v>
      </c>
      <c r="H46" s="27">
        <f t="shared" si="43"/>
        <v>0</v>
      </c>
      <c r="I46" s="28"/>
      <c r="J46" s="29"/>
      <c r="K46" s="30"/>
      <c r="L46" s="29"/>
      <c r="M46" s="31"/>
    </row>
    <row r="47" spans="1:13" s="24" customFormat="1" ht="13.2">
      <c r="A47" s="140"/>
      <c r="B47" s="25">
        <f t="shared" ref="B47:H59" si="48">B45</f>
        <v>0</v>
      </c>
      <c r="C47" s="26">
        <f t="shared" si="48"/>
        <v>0</v>
      </c>
      <c r="D47" s="26" t="str">
        <f t="shared" si="48"/>
        <v/>
      </c>
      <c r="E47" s="26">
        <f t="shared" si="48"/>
        <v>0</v>
      </c>
      <c r="F47" s="26">
        <f t="shared" si="48"/>
        <v>0</v>
      </c>
      <c r="G47" s="27">
        <f t="shared" si="48"/>
        <v>0</v>
      </c>
      <c r="H47" s="27">
        <f t="shared" si="48"/>
        <v>0</v>
      </c>
      <c r="I47" s="28"/>
      <c r="J47" s="29" t="s">
        <v>9</v>
      </c>
      <c r="K47" s="30"/>
      <c r="L47" s="32"/>
      <c r="M47" s="33"/>
    </row>
    <row r="48" spans="1:13" s="24" customFormat="1" ht="13.8" thickBot="1">
      <c r="A48" s="140"/>
      <c r="B48" s="34">
        <f t="shared" ref="B48:H60" si="49">B45</f>
        <v>0</v>
      </c>
      <c r="C48" s="35">
        <f t="shared" si="49"/>
        <v>0</v>
      </c>
      <c r="D48" s="35" t="str">
        <f t="shared" si="49"/>
        <v/>
      </c>
      <c r="E48" s="35">
        <f t="shared" si="49"/>
        <v>0</v>
      </c>
      <c r="F48" s="35">
        <f t="shared" si="49"/>
        <v>0</v>
      </c>
      <c r="G48" s="36">
        <f t="shared" si="49"/>
        <v>0</v>
      </c>
      <c r="H48" s="36">
        <f t="shared" si="49"/>
        <v>0</v>
      </c>
      <c r="I48" s="37"/>
      <c r="J48" s="38" t="s">
        <v>15</v>
      </c>
      <c r="K48" s="39"/>
      <c r="L48" s="40"/>
      <c r="M48" s="41"/>
    </row>
    <row r="49" spans="1:13" s="24" customFormat="1" ht="15" thickTop="1">
      <c r="A49" s="140">
        <v>12</v>
      </c>
      <c r="B49" s="18"/>
      <c r="C49" s="19"/>
      <c r="D49" s="19" t="str">
        <f t="shared" ref="D49" si="50">IF($B49="","",$C$3)</f>
        <v/>
      </c>
      <c r="E49" s="20"/>
      <c r="F49" s="20"/>
      <c r="G49" s="21"/>
      <c r="H49" s="78"/>
      <c r="I49" s="18"/>
      <c r="J49" s="19"/>
      <c r="K49" s="22"/>
      <c r="L49" s="19"/>
      <c r="M49" s="23"/>
    </row>
    <row r="50" spans="1:13" s="24" customFormat="1" ht="13.2">
      <c r="A50" s="140"/>
      <c r="B50" s="25">
        <f t="shared" ref="B50:G50" si="51">B49</f>
        <v>0</v>
      </c>
      <c r="C50" s="26">
        <f t="shared" si="51"/>
        <v>0</v>
      </c>
      <c r="D50" s="26" t="str">
        <f t="shared" si="43"/>
        <v/>
      </c>
      <c r="E50" s="26">
        <f t="shared" si="51"/>
        <v>0</v>
      </c>
      <c r="F50" s="26">
        <f t="shared" si="51"/>
        <v>0</v>
      </c>
      <c r="G50" s="27">
        <f t="shared" si="51"/>
        <v>0</v>
      </c>
      <c r="H50" s="27">
        <f t="shared" si="43"/>
        <v>0</v>
      </c>
      <c r="I50" s="28"/>
      <c r="J50" s="29"/>
      <c r="K50" s="30"/>
      <c r="L50" s="29"/>
      <c r="M50" s="31"/>
    </row>
    <row r="51" spans="1:13" s="24" customFormat="1" ht="13.2">
      <c r="A51" s="140"/>
      <c r="B51" s="25">
        <f t="shared" ref="B51:G51" si="52">B49</f>
        <v>0</v>
      </c>
      <c r="C51" s="26">
        <f t="shared" si="52"/>
        <v>0</v>
      </c>
      <c r="D51" s="26" t="str">
        <f t="shared" si="52"/>
        <v/>
      </c>
      <c r="E51" s="26">
        <f t="shared" si="52"/>
        <v>0</v>
      </c>
      <c r="F51" s="26">
        <f t="shared" si="52"/>
        <v>0</v>
      </c>
      <c r="G51" s="27">
        <f t="shared" si="52"/>
        <v>0</v>
      </c>
      <c r="H51" s="27">
        <f t="shared" si="48"/>
        <v>0</v>
      </c>
      <c r="I51" s="28"/>
      <c r="J51" s="29" t="s">
        <v>9</v>
      </c>
      <c r="K51" s="30"/>
      <c r="L51" s="32"/>
      <c r="M51" s="33"/>
    </row>
    <row r="52" spans="1:13" s="24" customFormat="1" ht="13.8" thickBot="1">
      <c r="A52" s="140"/>
      <c r="B52" s="34">
        <f t="shared" ref="B52:G52" si="53">B49</f>
        <v>0</v>
      </c>
      <c r="C52" s="35">
        <f t="shared" si="53"/>
        <v>0</v>
      </c>
      <c r="D52" s="35" t="str">
        <f t="shared" si="53"/>
        <v/>
      </c>
      <c r="E52" s="35">
        <f t="shared" si="53"/>
        <v>0</v>
      </c>
      <c r="F52" s="35">
        <f t="shared" si="53"/>
        <v>0</v>
      </c>
      <c r="G52" s="36">
        <f t="shared" si="53"/>
        <v>0</v>
      </c>
      <c r="H52" s="36">
        <f t="shared" si="49"/>
        <v>0</v>
      </c>
      <c r="I52" s="37"/>
      <c r="J52" s="38" t="s">
        <v>15</v>
      </c>
      <c r="K52" s="39"/>
      <c r="L52" s="40"/>
      <c r="M52" s="41"/>
    </row>
    <row r="53" spans="1:13" s="24" customFormat="1" ht="15" thickTop="1">
      <c r="A53" s="140">
        <v>13</v>
      </c>
      <c r="B53" s="18"/>
      <c r="C53" s="19"/>
      <c r="D53" s="19" t="str">
        <f t="shared" ref="D53" si="54">IF($B53="","",$C$3)</f>
        <v/>
      </c>
      <c r="E53" s="20"/>
      <c r="F53" s="20"/>
      <c r="G53" s="21"/>
      <c r="H53" s="78"/>
      <c r="I53" s="18"/>
      <c r="J53" s="19"/>
      <c r="K53" s="22"/>
      <c r="L53" s="19"/>
      <c r="M53" s="23"/>
    </row>
    <row r="54" spans="1:13" s="24" customFormat="1" ht="13.2">
      <c r="A54" s="140"/>
      <c r="B54" s="25">
        <f t="shared" ref="B54:G54" si="55">B53</f>
        <v>0</v>
      </c>
      <c r="C54" s="26">
        <f t="shared" si="55"/>
        <v>0</v>
      </c>
      <c r="D54" s="26" t="str">
        <f t="shared" si="43"/>
        <v/>
      </c>
      <c r="E54" s="26">
        <f t="shared" si="55"/>
        <v>0</v>
      </c>
      <c r="F54" s="26">
        <f t="shared" si="55"/>
        <v>0</v>
      </c>
      <c r="G54" s="27">
        <f t="shared" si="55"/>
        <v>0</v>
      </c>
      <c r="H54" s="27">
        <f t="shared" si="43"/>
        <v>0</v>
      </c>
      <c r="I54" s="28"/>
      <c r="J54" s="29"/>
      <c r="K54" s="30"/>
      <c r="L54" s="29"/>
      <c r="M54" s="31"/>
    </row>
    <row r="55" spans="1:13" s="24" customFormat="1" ht="13.2">
      <c r="A55" s="140"/>
      <c r="B55" s="25">
        <f t="shared" ref="B55:G55" si="56">B53</f>
        <v>0</v>
      </c>
      <c r="C55" s="26">
        <f t="shared" si="56"/>
        <v>0</v>
      </c>
      <c r="D55" s="26" t="str">
        <f t="shared" si="56"/>
        <v/>
      </c>
      <c r="E55" s="26">
        <f t="shared" si="56"/>
        <v>0</v>
      </c>
      <c r="F55" s="26">
        <f t="shared" si="56"/>
        <v>0</v>
      </c>
      <c r="G55" s="27">
        <f t="shared" si="56"/>
        <v>0</v>
      </c>
      <c r="H55" s="27">
        <f t="shared" si="48"/>
        <v>0</v>
      </c>
      <c r="I55" s="28"/>
      <c r="J55" s="29" t="s">
        <v>9</v>
      </c>
      <c r="K55" s="30"/>
      <c r="L55" s="32"/>
      <c r="M55" s="33"/>
    </row>
    <row r="56" spans="1:13" s="24" customFormat="1" ht="13.8" thickBot="1">
      <c r="A56" s="140"/>
      <c r="B56" s="34">
        <f t="shared" ref="B56:G56" si="57">B53</f>
        <v>0</v>
      </c>
      <c r="C56" s="35">
        <f t="shared" si="57"/>
        <v>0</v>
      </c>
      <c r="D56" s="35" t="str">
        <f t="shared" si="57"/>
        <v/>
      </c>
      <c r="E56" s="35">
        <f t="shared" si="57"/>
        <v>0</v>
      </c>
      <c r="F56" s="35">
        <f t="shared" si="57"/>
        <v>0</v>
      </c>
      <c r="G56" s="36">
        <f t="shared" si="57"/>
        <v>0</v>
      </c>
      <c r="H56" s="36">
        <f t="shared" si="49"/>
        <v>0</v>
      </c>
      <c r="I56" s="37"/>
      <c r="J56" s="38" t="s">
        <v>15</v>
      </c>
      <c r="K56" s="39"/>
      <c r="L56" s="40"/>
      <c r="M56" s="41"/>
    </row>
    <row r="57" spans="1:13" s="24" customFormat="1" ht="15" thickTop="1">
      <c r="A57" s="140">
        <v>14</v>
      </c>
      <c r="B57" s="18"/>
      <c r="C57" s="19"/>
      <c r="D57" s="19" t="str">
        <f t="shared" ref="D57" si="58">IF($B57="","",$C$3)</f>
        <v/>
      </c>
      <c r="E57" s="20"/>
      <c r="F57" s="20"/>
      <c r="G57" s="21"/>
      <c r="H57" s="78"/>
      <c r="I57" s="18"/>
      <c r="J57" s="19"/>
      <c r="K57" s="22"/>
      <c r="L57" s="19"/>
      <c r="M57" s="23"/>
    </row>
    <row r="58" spans="1:13" s="24" customFormat="1" ht="13.2">
      <c r="A58" s="140"/>
      <c r="B58" s="25">
        <f t="shared" ref="B58:H62" si="59">B57</f>
        <v>0</v>
      </c>
      <c r="C58" s="26">
        <f t="shared" si="59"/>
        <v>0</v>
      </c>
      <c r="D58" s="26" t="str">
        <f t="shared" si="59"/>
        <v/>
      </c>
      <c r="E58" s="26">
        <f t="shared" si="59"/>
        <v>0</v>
      </c>
      <c r="F58" s="26">
        <f t="shared" si="59"/>
        <v>0</v>
      </c>
      <c r="G58" s="27">
        <f t="shared" si="59"/>
        <v>0</v>
      </c>
      <c r="H58" s="27">
        <f t="shared" si="59"/>
        <v>0</v>
      </c>
      <c r="I58" s="28"/>
      <c r="J58" s="29"/>
      <c r="K58" s="30"/>
      <c r="L58" s="29"/>
      <c r="M58" s="31"/>
    </row>
    <row r="59" spans="1:13" s="24" customFormat="1" ht="13.2">
      <c r="A59" s="140"/>
      <c r="B59" s="25">
        <f t="shared" ref="B59:G59" si="60">B57</f>
        <v>0</v>
      </c>
      <c r="C59" s="26">
        <f t="shared" si="60"/>
        <v>0</v>
      </c>
      <c r="D59" s="26" t="str">
        <f t="shared" si="60"/>
        <v/>
      </c>
      <c r="E59" s="26">
        <f t="shared" si="60"/>
        <v>0</v>
      </c>
      <c r="F59" s="26">
        <f t="shared" si="60"/>
        <v>0</v>
      </c>
      <c r="G59" s="27">
        <f t="shared" si="60"/>
        <v>0</v>
      </c>
      <c r="H59" s="27">
        <f t="shared" si="48"/>
        <v>0</v>
      </c>
      <c r="I59" s="28"/>
      <c r="J59" s="29" t="s">
        <v>9</v>
      </c>
      <c r="K59" s="30"/>
      <c r="L59" s="32"/>
      <c r="M59" s="33"/>
    </row>
    <row r="60" spans="1:13" s="24" customFormat="1" ht="13.8" thickBot="1">
      <c r="A60" s="140"/>
      <c r="B60" s="34">
        <f t="shared" ref="B60:G60" si="61">B57</f>
        <v>0</v>
      </c>
      <c r="C60" s="35">
        <f t="shared" si="61"/>
        <v>0</v>
      </c>
      <c r="D60" s="35" t="str">
        <f t="shared" si="61"/>
        <v/>
      </c>
      <c r="E60" s="35">
        <f t="shared" si="61"/>
        <v>0</v>
      </c>
      <c r="F60" s="35">
        <f t="shared" si="61"/>
        <v>0</v>
      </c>
      <c r="G60" s="36">
        <f t="shared" si="61"/>
        <v>0</v>
      </c>
      <c r="H60" s="36">
        <f t="shared" si="49"/>
        <v>0</v>
      </c>
      <c r="I60" s="37"/>
      <c r="J60" s="38" t="s">
        <v>15</v>
      </c>
      <c r="K60" s="39"/>
      <c r="L60" s="40"/>
      <c r="M60" s="41"/>
    </row>
    <row r="61" spans="1:13" s="24" customFormat="1" ht="15" thickTop="1">
      <c r="A61" s="140">
        <v>15</v>
      </c>
      <c r="B61" s="18"/>
      <c r="C61" s="19"/>
      <c r="D61" s="19" t="str">
        <f t="shared" ref="D61" si="62">IF($B61="","",$C$3)</f>
        <v/>
      </c>
      <c r="E61" s="20"/>
      <c r="F61" s="20"/>
      <c r="G61" s="21"/>
      <c r="H61" s="78"/>
      <c r="I61" s="18"/>
      <c r="J61" s="19"/>
      <c r="K61" s="22"/>
      <c r="L61" s="19"/>
      <c r="M61" s="23"/>
    </row>
    <row r="62" spans="1:13" s="24" customFormat="1" ht="13.2">
      <c r="A62" s="140"/>
      <c r="B62" s="25">
        <f t="shared" ref="B62:G62" si="63">B61</f>
        <v>0</v>
      </c>
      <c r="C62" s="26">
        <f t="shared" si="63"/>
        <v>0</v>
      </c>
      <c r="D62" s="26" t="str">
        <f t="shared" si="59"/>
        <v/>
      </c>
      <c r="E62" s="26">
        <f t="shared" si="63"/>
        <v>0</v>
      </c>
      <c r="F62" s="26">
        <f t="shared" si="63"/>
        <v>0</v>
      </c>
      <c r="G62" s="27">
        <f t="shared" si="63"/>
        <v>0</v>
      </c>
      <c r="H62" s="27">
        <f t="shared" si="59"/>
        <v>0</v>
      </c>
      <c r="I62" s="28"/>
      <c r="J62" s="29"/>
      <c r="K62" s="30"/>
      <c r="L62" s="29"/>
      <c r="M62" s="31"/>
    </row>
    <row r="63" spans="1:13" s="24" customFormat="1" ht="13.2">
      <c r="A63" s="140"/>
      <c r="B63" s="25">
        <f t="shared" ref="B63:H63" si="64">B61</f>
        <v>0</v>
      </c>
      <c r="C63" s="26">
        <f t="shared" si="64"/>
        <v>0</v>
      </c>
      <c r="D63" s="26" t="str">
        <f t="shared" si="64"/>
        <v/>
      </c>
      <c r="E63" s="26">
        <f t="shared" si="64"/>
        <v>0</v>
      </c>
      <c r="F63" s="26">
        <f t="shared" si="64"/>
        <v>0</v>
      </c>
      <c r="G63" s="27">
        <f t="shared" si="64"/>
        <v>0</v>
      </c>
      <c r="H63" s="27">
        <f t="shared" si="64"/>
        <v>0</v>
      </c>
      <c r="I63" s="28"/>
      <c r="J63" s="29" t="s">
        <v>9</v>
      </c>
      <c r="K63" s="30"/>
      <c r="L63" s="32"/>
      <c r="M63" s="33"/>
    </row>
    <row r="64" spans="1:13" s="24" customFormat="1" ht="13.8" thickBot="1">
      <c r="A64" s="140"/>
      <c r="B64" s="34">
        <f t="shared" ref="B64:H64" si="65">B61</f>
        <v>0</v>
      </c>
      <c r="C64" s="35">
        <f t="shared" si="65"/>
        <v>0</v>
      </c>
      <c r="D64" s="35" t="str">
        <f t="shared" si="65"/>
        <v/>
      </c>
      <c r="E64" s="35">
        <f t="shared" si="65"/>
        <v>0</v>
      </c>
      <c r="F64" s="35">
        <f t="shared" si="65"/>
        <v>0</v>
      </c>
      <c r="G64" s="36">
        <f t="shared" si="65"/>
        <v>0</v>
      </c>
      <c r="H64" s="36">
        <f t="shared" si="65"/>
        <v>0</v>
      </c>
      <c r="I64" s="37"/>
      <c r="J64" s="38" t="s">
        <v>15</v>
      </c>
      <c r="K64" s="39"/>
      <c r="L64" s="40"/>
      <c r="M64" s="41"/>
    </row>
    <row r="65" ht="15" thickTop="1"/>
  </sheetData>
  <sheetProtection algorithmName="SHA-512" hashValue="e+dSChTAZMrMpoZ4IMJey0CtIRHogWmtP0gzcuL/J15GU5rw2UmKaHaOkHT+7qvLOphxFO3JUx9E/RnFPUIUZw==" saltValue="bpV64qzalrkBy5uX173bAg==" spinCount="100000" sheet="1" selectLockedCells="1" selectUnlockedCells="1"/>
  <mergeCells count="19">
    <mergeCell ref="A21:A24"/>
    <mergeCell ref="A25:A28"/>
    <mergeCell ref="A29:A32"/>
    <mergeCell ref="A33:A36"/>
    <mergeCell ref="B1:M1"/>
    <mergeCell ref="C3:D3"/>
    <mergeCell ref="A61:A64"/>
    <mergeCell ref="A9:A12"/>
    <mergeCell ref="A5:A8"/>
    <mergeCell ref="K3:M3"/>
    <mergeCell ref="F3:I3"/>
    <mergeCell ref="A37:A40"/>
    <mergeCell ref="A41:A44"/>
    <mergeCell ref="A45:A48"/>
    <mergeCell ref="A49:A52"/>
    <mergeCell ref="A53:A56"/>
    <mergeCell ref="A57:A60"/>
    <mergeCell ref="A13:A16"/>
    <mergeCell ref="A17:A20"/>
  </mergeCells>
  <phoneticPr fontId="2"/>
  <pageMargins left="0" right="0" top="0.74803149606299213" bottom="0.74803149606299213" header="0.31496062992125984" footer="0.31496062992125984"/>
  <pageSetup paperSize="9" orientation="landscape" horizontalDpi="4294967292" verticalDpi="4294967292"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Sheet2!$C$1:$C$2</xm:f>
          </x14:formula1>
          <xm:sqref>G9 G13 G17 G21 G25 G29 G33 G37 G41 G45 G49 G53 G57 G5:G6 G61 H6</xm:sqref>
        </x14:dataValidation>
        <x14:dataValidation type="list" allowBlank="1" showInputMessage="1" showErrorMessage="1" xr:uid="{00000000-0002-0000-0200-000001000000}">
          <x14:formula1>
            <xm:f>Sheet2!$E$1:$E$2</xm:f>
          </x14:formula1>
          <xm:sqref>I5:I64</xm:sqref>
        </x14:dataValidation>
        <x14:dataValidation type="list" allowBlank="1" showInputMessage="1" showErrorMessage="1" xr:uid="{00000000-0002-0000-0200-000002000000}">
          <x14:formula1>
            <xm:f>Sheet2!$F$1:$F$3</xm:f>
          </x14:formula1>
          <xm:sqref>F5:F6 F9 F13 F17 F21 F25 F29 F33 F37 F41 F45 F49 F53 F57 F61</xm:sqref>
        </x14:dataValidation>
        <x14:dataValidation type="list" allowBlank="1" showInputMessage="1" showErrorMessage="1" xr:uid="{00000000-0002-0000-0200-000003000000}">
          <x14:formula1>
            <xm:f>Sheet2!$J$1:$J$6</xm:f>
          </x14:formula1>
          <xm:sqref>H5 H9 H13 H17 H21 H25 H29 H33 H37 H41 H45 H49 H53 H57 H61</xm:sqref>
        </x14:dataValidation>
        <x14:dataValidation type="list" allowBlank="1" showInputMessage="1" showErrorMessage="1" xr:uid="{00000000-0002-0000-0200-000004000000}">
          <x14:formula1>
            <xm:f>Sheet2!$A$1:$A$15</xm:f>
          </x14:formula1>
          <xm:sqref>J5:J64</xm:sqref>
        </x14:dataValidation>
        <x14:dataValidation type="list" allowBlank="1" showInputMessage="1" showErrorMessage="1" xr:uid="{00000000-0002-0000-0200-000005000000}">
          <x14:formula1>
            <xm:f>Sheet2!$H$1:$H$12</xm:f>
          </x14:formula1>
          <xm:sqref>L5:L64</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1"/>
  <sheetViews>
    <sheetView workbookViewId="0">
      <selection activeCell="F4" sqref="F4"/>
    </sheetView>
  </sheetViews>
  <sheetFormatPr defaultColWidth="13" defaultRowHeight="14.4"/>
  <cols>
    <col min="1" max="1" width="16.5" bestFit="1" customWidth="1"/>
    <col min="2" max="2" width="3.5" bestFit="1" customWidth="1"/>
    <col min="3" max="3" width="5.5" bestFit="1" customWidth="1"/>
    <col min="4" max="4" width="2.5" bestFit="1" customWidth="1"/>
    <col min="5" max="5" width="3.5" bestFit="1" customWidth="1"/>
    <col min="6" max="6" width="4.5" bestFit="1" customWidth="1"/>
    <col min="8" max="8" width="3.5" bestFit="1" customWidth="1"/>
    <col min="11" max="11" width="12.8984375" style="60"/>
  </cols>
  <sheetData>
    <row r="1" spans="1:28">
      <c r="A1" s="1" t="s">
        <v>6</v>
      </c>
      <c r="B1">
        <v>1</v>
      </c>
      <c r="C1" t="s">
        <v>21</v>
      </c>
      <c r="D1">
        <v>1</v>
      </c>
      <c r="E1" t="s">
        <v>18</v>
      </c>
      <c r="F1" t="s">
        <v>198</v>
      </c>
      <c r="H1">
        <v>15</v>
      </c>
      <c r="J1" t="s">
        <v>36</v>
      </c>
      <c r="L1" t="s">
        <v>63</v>
      </c>
      <c r="M1" t="s">
        <v>9</v>
      </c>
      <c r="N1" t="s">
        <v>13</v>
      </c>
      <c r="O1" t="s">
        <v>14</v>
      </c>
      <c r="P1" t="s">
        <v>57</v>
      </c>
      <c r="Q1" t="s">
        <v>58</v>
      </c>
      <c r="R1" t="s">
        <v>7</v>
      </c>
      <c r="S1" t="s">
        <v>11</v>
      </c>
      <c r="T1" t="s">
        <v>59</v>
      </c>
      <c r="U1" t="s">
        <v>8</v>
      </c>
      <c r="V1" t="s">
        <v>12</v>
      </c>
      <c r="W1" t="s">
        <v>60</v>
      </c>
      <c r="X1" t="s">
        <v>6</v>
      </c>
      <c r="Y1" t="s">
        <v>10</v>
      </c>
      <c r="Z1" t="s">
        <v>61</v>
      </c>
      <c r="AA1" t="s">
        <v>15</v>
      </c>
      <c r="AB1" t="s">
        <v>62</v>
      </c>
    </row>
    <row r="2" spans="1:28">
      <c r="A2" s="1" t="s">
        <v>7</v>
      </c>
      <c r="B2">
        <v>2</v>
      </c>
      <c r="C2" t="s">
        <v>22</v>
      </c>
      <c r="D2">
        <v>2</v>
      </c>
      <c r="E2" t="s">
        <v>19</v>
      </c>
      <c r="F2" t="s">
        <v>199</v>
      </c>
      <c r="H2">
        <v>14</v>
      </c>
      <c r="J2" t="s">
        <v>37</v>
      </c>
      <c r="K2" s="61"/>
      <c r="L2" t="s">
        <v>53</v>
      </c>
      <c r="M2" t="s">
        <v>64</v>
      </c>
      <c r="N2" t="s">
        <v>65</v>
      </c>
      <c r="O2" t="s">
        <v>66</v>
      </c>
      <c r="R2" t="s">
        <v>67</v>
      </c>
      <c r="S2" t="s">
        <v>68</v>
      </c>
      <c r="U2" t="s">
        <v>69</v>
      </c>
      <c r="V2" t="s">
        <v>70</v>
      </c>
      <c r="X2" t="s">
        <v>71</v>
      </c>
      <c r="Y2" t="s">
        <v>72</v>
      </c>
      <c r="AA2" t="s">
        <v>73</v>
      </c>
    </row>
    <row r="3" spans="1:28">
      <c r="A3" s="1" t="s">
        <v>8</v>
      </c>
      <c r="B3">
        <v>3</v>
      </c>
      <c r="F3" t="s">
        <v>200</v>
      </c>
      <c r="H3">
        <v>13</v>
      </c>
      <c r="J3" t="s">
        <v>38</v>
      </c>
      <c r="K3" s="61"/>
      <c r="L3" t="s">
        <v>54</v>
      </c>
      <c r="M3" t="s">
        <v>74</v>
      </c>
      <c r="N3" t="s">
        <v>75</v>
      </c>
      <c r="O3" t="s">
        <v>76</v>
      </c>
      <c r="R3" t="s">
        <v>77</v>
      </c>
      <c r="S3" t="s">
        <v>78</v>
      </c>
      <c r="U3" t="s">
        <v>79</v>
      </c>
      <c r="V3" t="s">
        <v>80</v>
      </c>
      <c r="X3" t="s">
        <v>81</v>
      </c>
      <c r="Y3" t="s">
        <v>82</v>
      </c>
      <c r="AA3" t="s">
        <v>83</v>
      </c>
    </row>
    <row r="4" spans="1:28">
      <c r="A4" s="1" t="s">
        <v>9</v>
      </c>
      <c r="B4">
        <v>4</v>
      </c>
      <c r="H4">
        <v>12</v>
      </c>
      <c r="J4" t="s">
        <v>39</v>
      </c>
      <c r="K4" s="61"/>
      <c r="L4" t="s">
        <v>55</v>
      </c>
      <c r="M4" t="s">
        <v>109</v>
      </c>
      <c r="N4" t="s">
        <v>111</v>
      </c>
      <c r="O4" t="s">
        <v>112</v>
      </c>
      <c r="R4" t="s">
        <v>113</v>
      </c>
      <c r="S4" t="s">
        <v>114</v>
      </c>
      <c r="U4" t="s">
        <v>115</v>
      </c>
      <c r="V4" t="s">
        <v>116</v>
      </c>
      <c r="X4" t="s">
        <v>117</v>
      </c>
      <c r="Y4" t="s">
        <v>118</v>
      </c>
      <c r="AA4" t="s">
        <v>119</v>
      </c>
    </row>
    <row r="5" spans="1:28">
      <c r="A5" s="1" t="s">
        <v>10</v>
      </c>
      <c r="B5">
        <v>11</v>
      </c>
      <c r="H5">
        <v>11</v>
      </c>
      <c r="J5" t="s">
        <v>40</v>
      </c>
      <c r="K5" s="61"/>
      <c r="L5" t="s">
        <v>56</v>
      </c>
      <c r="M5" t="s">
        <v>110</v>
      </c>
      <c r="N5" t="s">
        <v>120</v>
      </c>
      <c r="O5" t="s">
        <v>121</v>
      </c>
      <c r="R5" t="s">
        <v>122</v>
      </c>
      <c r="S5" t="s">
        <v>123</v>
      </c>
      <c r="U5" t="s">
        <v>124</v>
      </c>
      <c r="V5" t="s">
        <v>125</v>
      </c>
      <c r="X5" t="s">
        <v>126</v>
      </c>
      <c r="Y5" t="s">
        <v>127</v>
      </c>
      <c r="AA5" t="s">
        <v>128</v>
      </c>
    </row>
    <row r="6" spans="1:28">
      <c r="A6" s="1" t="s">
        <v>11</v>
      </c>
      <c r="B6">
        <v>12</v>
      </c>
      <c r="H6">
        <v>10</v>
      </c>
    </row>
    <row r="7" spans="1:28">
      <c r="A7" s="1" t="s">
        <v>12</v>
      </c>
      <c r="B7">
        <v>13</v>
      </c>
      <c r="H7">
        <v>9</v>
      </c>
      <c r="L7" t="s">
        <v>84</v>
      </c>
      <c r="M7" t="s">
        <v>9</v>
      </c>
      <c r="N7" t="s">
        <v>13</v>
      </c>
      <c r="O7" t="s">
        <v>14</v>
      </c>
      <c r="P7" t="s">
        <v>57</v>
      </c>
      <c r="Q7" t="s">
        <v>58</v>
      </c>
      <c r="R7" t="s">
        <v>7</v>
      </c>
      <c r="S7" t="s">
        <v>11</v>
      </c>
      <c r="T7" t="s">
        <v>59</v>
      </c>
      <c r="U7" t="s">
        <v>8</v>
      </c>
      <c r="V7" t="s">
        <v>12</v>
      </c>
      <c r="W7" t="s">
        <v>60</v>
      </c>
      <c r="X7" t="s">
        <v>6</v>
      </c>
      <c r="Y7" t="s">
        <v>10</v>
      </c>
      <c r="Z7" t="s">
        <v>61</v>
      </c>
      <c r="AA7" t="s">
        <v>15</v>
      </c>
      <c r="AB7" t="s">
        <v>62</v>
      </c>
    </row>
    <row r="8" spans="1:28">
      <c r="A8" s="1" t="s">
        <v>13</v>
      </c>
      <c r="B8">
        <v>14</v>
      </c>
      <c r="H8">
        <v>8</v>
      </c>
      <c r="L8" t="s">
        <v>53</v>
      </c>
      <c r="M8" t="s">
        <v>85</v>
      </c>
      <c r="N8" t="s">
        <v>86</v>
      </c>
      <c r="O8" t="s">
        <v>87</v>
      </c>
      <c r="R8" t="s">
        <v>88</v>
      </c>
      <c r="S8" t="s">
        <v>89</v>
      </c>
      <c r="U8" t="s">
        <v>90</v>
      </c>
      <c r="V8" t="s">
        <v>91</v>
      </c>
      <c r="X8" t="s">
        <v>92</v>
      </c>
      <c r="Y8" t="s">
        <v>93</v>
      </c>
      <c r="AA8" t="s">
        <v>94</v>
      </c>
    </row>
    <row r="9" spans="1:28">
      <c r="A9" s="1" t="s">
        <v>14</v>
      </c>
      <c r="B9">
        <v>24</v>
      </c>
      <c r="L9" t="s">
        <v>54</v>
      </c>
      <c r="M9" t="s">
        <v>95</v>
      </c>
      <c r="N9" t="s">
        <v>96</v>
      </c>
      <c r="O9" t="s">
        <v>97</v>
      </c>
      <c r="R9" t="s">
        <v>98</v>
      </c>
      <c r="S9" t="s">
        <v>99</v>
      </c>
      <c r="U9" t="s">
        <v>100</v>
      </c>
      <c r="V9" t="s">
        <v>101</v>
      </c>
      <c r="X9" t="s">
        <v>102</v>
      </c>
      <c r="Y9" t="s">
        <v>103</v>
      </c>
      <c r="AA9" t="s">
        <v>104</v>
      </c>
    </row>
    <row r="10" spans="1:28">
      <c r="A10" s="1" t="s">
        <v>15</v>
      </c>
      <c r="B10">
        <v>25</v>
      </c>
      <c r="L10" t="s">
        <v>55</v>
      </c>
      <c r="M10" t="s">
        <v>129</v>
      </c>
      <c r="N10" t="s">
        <v>130</v>
      </c>
      <c r="O10" t="s">
        <v>131</v>
      </c>
      <c r="R10" t="s">
        <v>132</v>
      </c>
      <c r="S10" t="s">
        <v>133</v>
      </c>
      <c r="U10" t="s">
        <v>134</v>
      </c>
      <c r="V10" t="s">
        <v>135</v>
      </c>
      <c r="X10" t="s">
        <v>136</v>
      </c>
      <c r="Y10" t="s">
        <v>137</v>
      </c>
      <c r="AA10" t="s">
        <v>138</v>
      </c>
    </row>
    <row r="11" spans="1:28">
      <c r="L11" t="s">
        <v>56</v>
      </c>
      <c r="M11" t="s">
        <v>139</v>
      </c>
      <c r="N11" t="s">
        <v>140</v>
      </c>
      <c r="O11" t="s">
        <v>141</v>
      </c>
      <c r="R11" t="s">
        <v>142</v>
      </c>
      <c r="S11" t="s">
        <v>143</v>
      </c>
      <c r="U11" t="s">
        <v>144</v>
      </c>
      <c r="V11" t="s">
        <v>145</v>
      </c>
      <c r="X11" t="s">
        <v>146</v>
      </c>
      <c r="Y11" t="s">
        <v>147</v>
      </c>
      <c r="AA11" t="s">
        <v>148</v>
      </c>
    </row>
  </sheetData>
  <sheetProtection algorithmName="SHA-512" hashValue="m6h6q5UTFaAL/qxGEsod6sVld2AxEVI08XGVvyt0yQhmx/BC8u5bShGSGRiqjqUi6VZRBIhEoahMga8InJObQQ==" saltValue="xFDd5uFf/ThGPe7ncyZIZA==" spinCount="100000" sheet="1" scenarios="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0"/>
  <sheetViews>
    <sheetView workbookViewId="0">
      <selection activeCell="T41" sqref="T41"/>
    </sheetView>
  </sheetViews>
  <sheetFormatPr defaultColWidth="13" defaultRowHeight="14.4"/>
  <cols>
    <col min="1" max="1" width="4.09765625" bestFit="1" customWidth="1"/>
    <col min="2" max="2" width="5.59765625" bestFit="1" customWidth="1"/>
    <col min="3" max="3" width="3.3984375" bestFit="1" customWidth="1"/>
    <col min="4" max="4" width="5.59765625" bestFit="1" customWidth="1"/>
    <col min="5" max="5" width="3.3984375" bestFit="1" customWidth="1"/>
    <col min="6" max="6" width="5.59765625" bestFit="1" customWidth="1"/>
    <col min="7" max="7" width="3.3984375" bestFit="1" customWidth="1"/>
    <col min="8" max="8" width="5.59765625" bestFit="1" customWidth="1"/>
    <col min="9" max="9" width="3.3984375" bestFit="1" customWidth="1"/>
    <col min="10" max="10" width="6" bestFit="1" customWidth="1"/>
    <col min="11" max="11" width="3.3984375" bestFit="1" customWidth="1"/>
    <col min="12" max="12" width="5.59765625" bestFit="1" customWidth="1"/>
    <col min="13" max="13" width="3.3984375" bestFit="1" customWidth="1"/>
    <col min="14" max="14" width="5.8984375" bestFit="1" customWidth="1"/>
    <col min="15" max="15" width="3.3984375" bestFit="1" customWidth="1"/>
    <col min="16" max="16" width="5.59765625" bestFit="1" customWidth="1"/>
    <col min="17" max="17" width="3.3984375" bestFit="1" customWidth="1"/>
    <col min="18" max="18" width="6.3984375" bestFit="1" customWidth="1"/>
    <col min="19" max="19" width="3.3984375" bestFit="1" customWidth="1"/>
    <col min="20" max="20" width="5.8984375" bestFit="1" customWidth="1"/>
    <col min="21" max="21" width="3.3984375" bestFit="1" customWidth="1"/>
    <col min="23" max="23" width="5.5" style="79" bestFit="1" customWidth="1"/>
    <col min="24" max="24" width="3.09765625" bestFit="1" customWidth="1"/>
    <col min="25" max="25" width="5.59765625" bestFit="1" customWidth="1"/>
    <col min="26" max="26" width="3.09765625" bestFit="1" customWidth="1"/>
    <col min="27" max="27" width="5.59765625" bestFit="1" customWidth="1"/>
    <col min="28" max="28" width="3.09765625" bestFit="1" customWidth="1"/>
    <col min="29" max="29" width="5.5" bestFit="1" customWidth="1"/>
    <col min="30" max="30" width="3.09765625" bestFit="1" customWidth="1"/>
    <col min="31" max="31" width="6" bestFit="1" customWidth="1"/>
    <col min="32" max="32" width="3.09765625" bestFit="1" customWidth="1"/>
    <col min="33" max="33" width="5.5" bestFit="1" customWidth="1"/>
    <col min="34" max="34" width="3.09765625" bestFit="1" customWidth="1"/>
    <col min="35" max="35" width="5.8984375" bestFit="1" customWidth="1"/>
    <col min="36" max="36" width="3.09765625" bestFit="1" customWidth="1"/>
    <col min="37" max="37" width="5.59765625" bestFit="1" customWidth="1"/>
    <col min="38" max="38" width="3.09765625" bestFit="1" customWidth="1"/>
    <col min="39" max="39" width="6.3984375" bestFit="1" customWidth="1"/>
    <col min="40" max="40" width="3.09765625" bestFit="1" customWidth="1"/>
    <col min="41" max="41" width="5.8984375" bestFit="1" customWidth="1"/>
    <col min="42" max="42" width="3.09765625" bestFit="1" customWidth="1"/>
  </cols>
  <sheetData>
    <row r="1" spans="1:46" s="54" customFormat="1" ht="9.6">
      <c r="A1" s="51" t="s">
        <v>105</v>
      </c>
      <c r="B1" s="51" t="s">
        <v>42</v>
      </c>
      <c r="C1" s="52" t="s">
        <v>43</v>
      </c>
      <c r="D1" s="51" t="s">
        <v>44</v>
      </c>
      <c r="E1" s="52" t="s">
        <v>43</v>
      </c>
      <c r="F1" s="51" t="s">
        <v>45</v>
      </c>
      <c r="G1" s="52" t="s">
        <v>43</v>
      </c>
      <c r="H1" s="51" t="s">
        <v>46</v>
      </c>
      <c r="I1" s="52" t="s">
        <v>43</v>
      </c>
      <c r="J1" s="51" t="s">
        <v>47</v>
      </c>
      <c r="K1" s="52" t="s">
        <v>43</v>
      </c>
      <c r="L1" s="51" t="s">
        <v>48</v>
      </c>
      <c r="M1" s="52" t="s">
        <v>43</v>
      </c>
      <c r="N1" s="51" t="s">
        <v>49</v>
      </c>
      <c r="O1" s="52" t="s">
        <v>43</v>
      </c>
      <c r="P1" s="51" t="s">
        <v>50</v>
      </c>
      <c r="Q1" s="52" t="s">
        <v>43</v>
      </c>
      <c r="R1" s="51" t="s">
        <v>51</v>
      </c>
      <c r="S1" s="52" t="s">
        <v>43</v>
      </c>
      <c r="T1" s="51" t="s">
        <v>52</v>
      </c>
      <c r="U1" s="52" t="s">
        <v>43</v>
      </c>
      <c r="V1" s="53"/>
      <c r="W1" s="58">
        <v>1.1574074074074073E-7</v>
      </c>
      <c r="X1" s="53"/>
      <c r="Y1" s="53"/>
      <c r="Z1" s="53"/>
      <c r="AA1" s="53"/>
      <c r="AB1" s="53"/>
      <c r="AC1" s="53"/>
      <c r="AD1" s="53"/>
      <c r="AE1" s="53"/>
      <c r="AF1" s="53"/>
      <c r="AG1" s="53"/>
      <c r="AH1" s="53"/>
      <c r="AI1" s="53"/>
      <c r="AJ1" s="53"/>
      <c r="AK1" s="53"/>
      <c r="AL1" s="53"/>
      <c r="AM1" s="53"/>
      <c r="AN1" s="53"/>
      <c r="AO1" s="53"/>
      <c r="AP1" s="53"/>
      <c r="AQ1" s="53"/>
      <c r="AR1" s="53"/>
      <c r="AS1" s="53"/>
      <c r="AT1" s="53"/>
    </row>
    <row r="2" spans="1:46" s="53" customFormat="1" ht="9.6">
      <c r="A2" s="51">
        <v>15</v>
      </c>
      <c r="B2" s="55">
        <v>0</v>
      </c>
      <c r="C2" s="51">
        <v>15</v>
      </c>
      <c r="D2" s="55">
        <v>0</v>
      </c>
      <c r="E2" s="51">
        <v>15</v>
      </c>
      <c r="F2" s="55">
        <v>0</v>
      </c>
      <c r="G2" s="51">
        <v>15</v>
      </c>
      <c r="H2" s="55">
        <v>0</v>
      </c>
      <c r="I2" s="51">
        <v>15</v>
      </c>
      <c r="J2" s="55">
        <v>0</v>
      </c>
      <c r="K2" s="51">
        <v>15</v>
      </c>
      <c r="L2" s="55">
        <v>0</v>
      </c>
      <c r="M2" s="51">
        <v>15</v>
      </c>
      <c r="N2" s="55">
        <v>0</v>
      </c>
      <c r="O2" s="51">
        <v>15</v>
      </c>
      <c r="P2" s="55">
        <v>0</v>
      </c>
      <c r="Q2" s="51">
        <v>15</v>
      </c>
      <c r="R2" s="55">
        <v>0</v>
      </c>
      <c r="S2" s="51">
        <v>15</v>
      </c>
      <c r="T2" s="55">
        <v>0</v>
      </c>
      <c r="U2" s="51">
        <v>15</v>
      </c>
      <c r="W2" s="58">
        <v>0</v>
      </c>
      <c r="X2" s="53">
        <f>C2</f>
        <v>15</v>
      </c>
      <c r="Y2" s="58">
        <v>0</v>
      </c>
      <c r="Z2" s="53">
        <f t="shared" ref="Z2:Z9" si="0">E2</f>
        <v>15</v>
      </c>
      <c r="AA2" s="58">
        <v>0</v>
      </c>
      <c r="AB2" s="53">
        <f t="shared" ref="AB2:AB9" si="1">G2</f>
        <v>15</v>
      </c>
      <c r="AC2" s="58">
        <v>0</v>
      </c>
      <c r="AD2" s="53">
        <f t="shared" ref="AD2:AD9" si="2">I2</f>
        <v>15</v>
      </c>
      <c r="AE2" s="58">
        <v>0</v>
      </c>
      <c r="AF2" s="53">
        <f t="shared" ref="AF2:AF9" si="3">K2</f>
        <v>15</v>
      </c>
      <c r="AG2" s="58">
        <v>0</v>
      </c>
      <c r="AH2" s="53">
        <f t="shared" ref="AH2:AH9" si="4">M2</f>
        <v>15</v>
      </c>
      <c r="AI2" s="58">
        <v>0</v>
      </c>
      <c r="AJ2" s="53">
        <f t="shared" ref="AJ2:AJ9" si="5">O2</f>
        <v>15</v>
      </c>
      <c r="AK2" s="58">
        <v>0</v>
      </c>
      <c r="AL2" s="53">
        <f t="shared" ref="AL2:AL9" si="6">Q2</f>
        <v>15</v>
      </c>
      <c r="AM2" s="58">
        <v>0</v>
      </c>
      <c r="AN2" s="53">
        <f t="shared" ref="AN2:AN9" si="7">S2</f>
        <v>15</v>
      </c>
      <c r="AO2" s="58">
        <v>0</v>
      </c>
      <c r="AP2" s="53">
        <f t="shared" ref="AP2:AP9" si="8">U2</f>
        <v>15</v>
      </c>
    </row>
    <row r="3" spans="1:46" s="54" customFormat="1" ht="9.6">
      <c r="A3" s="51">
        <v>14</v>
      </c>
      <c r="B3" s="55">
        <v>3.4259259259259258E-4</v>
      </c>
      <c r="C3" s="52">
        <v>14</v>
      </c>
      <c r="D3" s="55">
        <v>7.5706018518518516E-4</v>
      </c>
      <c r="E3" s="52">
        <v>14</v>
      </c>
      <c r="F3" s="55">
        <v>1.6244212962962968E-3</v>
      </c>
      <c r="G3" s="52">
        <v>14</v>
      </c>
      <c r="H3" s="55">
        <v>3.8333333333333334E-4</v>
      </c>
      <c r="I3" s="52">
        <v>14</v>
      </c>
      <c r="J3" s="55">
        <v>8.3321759259259265E-4</v>
      </c>
      <c r="K3" s="52">
        <v>14</v>
      </c>
      <c r="L3" s="55">
        <v>4.2974537037037032E-4</v>
      </c>
      <c r="M3" s="52">
        <v>14</v>
      </c>
      <c r="N3" s="55">
        <v>9.3032407407407408E-4</v>
      </c>
      <c r="O3" s="52">
        <v>14</v>
      </c>
      <c r="P3" s="55">
        <v>3.6597222222222228E-4</v>
      </c>
      <c r="Q3" s="52">
        <v>14</v>
      </c>
      <c r="R3" s="55">
        <v>8.1053240740740749E-4</v>
      </c>
      <c r="S3" s="52">
        <v>14</v>
      </c>
      <c r="T3" s="55">
        <v>1.7958333333333335E-3</v>
      </c>
      <c r="U3" s="52">
        <v>14</v>
      </c>
      <c r="V3" s="53"/>
      <c r="W3" s="58">
        <f>B3+$W$1</f>
        <v>3.4270833333333332E-4</v>
      </c>
      <c r="X3" s="53">
        <f t="shared" ref="X3:X9" si="9">C3</f>
        <v>14</v>
      </c>
      <c r="Y3" s="58">
        <f t="shared" ref="Y3:Y9" si="10">D3+$W$1</f>
        <v>7.571759259259259E-4</v>
      </c>
      <c r="Z3" s="53">
        <f t="shared" si="0"/>
        <v>14</v>
      </c>
      <c r="AA3" s="58">
        <f t="shared" ref="AA3:AA9" si="11">F3+$W$1</f>
        <v>1.6245370370370376E-3</v>
      </c>
      <c r="AB3" s="53">
        <f t="shared" si="1"/>
        <v>14</v>
      </c>
      <c r="AC3" s="58">
        <f t="shared" ref="AC3:AC9" si="12">H3+$W$1</f>
        <v>3.8344907407407408E-4</v>
      </c>
      <c r="AD3" s="53">
        <f t="shared" si="2"/>
        <v>14</v>
      </c>
      <c r="AE3" s="58">
        <f t="shared" ref="AE3:AE9" si="13">J3+$W$1</f>
        <v>8.3333333333333339E-4</v>
      </c>
      <c r="AF3" s="53">
        <f t="shared" si="3"/>
        <v>14</v>
      </c>
      <c r="AG3" s="58">
        <f t="shared" ref="AG3:AG9" si="14">L3+$W$1</f>
        <v>4.2986111111111106E-4</v>
      </c>
      <c r="AH3" s="53">
        <f t="shared" si="4"/>
        <v>14</v>
      </c>
      <c r="AI3" s="58">
        <f t="shared" ref="AI3:AI9" si="15">N3+$W$1</f>
        <v>9.3043981481481482E-4</v>
      </c>
      <c r="AJ3" s="53">
        <f t="shared" si="5"/>
        <v>14</v>
      </c>
      <c r="AK3" s="58">
        <f t="shared" ref="AK3:AK9" si="16">P3+$W$1</f>
        <v>3.6608796296296302E-4</v>
      </c>
      <c r="AL3" s="53">
        <f t="shared" si="6"/>
        <v>14</v>
      </c>
      <c r="AM3" s="58">
        <f t="shared" ref="AM3:AM9" si="17">R3+$W$1</f>
        <v>8.1064814814814823E-4</v>
      </c>
      <c r="AN3" s="53">
        <f t="shared" si="7"/>
        <v>14</v>
      </c>
      <c r="AO3" s="58">
        <f t="shared" ref="AO3:AO9" si="18">T3+$W$1</f>
        <v>1.7959490740740744E-3</v>
      </c>
      <c r="AP3" s="53">
        <f t="shared" si="8"/>
        <v>14</v>
      </c>
      <c r="AQ3" s="53"/>
      <c r="AR3" s="53"/>
      <c r="AS3" s="53"/>
      <c r="AT3" s="53"/>
    </row>
    <row r="4" spans="1:46" s="54" customFormat="1" ht="9.6">
      <c r="A4" s="51">
        <v>13</v>
      </c>
      <c r="B4" s="55">
        <v>3.4722222222222218E-4</v>
      </c>
      <c r="C4" s="52">
        <v>13</v>
      </c>
      <c r="D4" s="55">
        <v>7.6828703703703716E-4</v>
      </c>
      <c r="E4" s="52">
        <v>13</v>
      </c>
      <c r="F4" s="55">
        <v>1.6480324074074075E-3</v>
      </c>
      <c r="G4" s="52">
        <v>13</v>
      </c>
      <c r="H4" s="55">
        <v>3.9027777777777775E-4</v>
      </c>
      <c r="I4" s="52">
        <v>13</v>
      </c>
      <c r="J4" s="55">
        <v>8.4872685185185192E-4</v>
      </c>
      <c r="K4" s="52">
        <v>13</v>
      </c>
      <c r="L4" s="55">
        <v>4.3854166666666667E-4</v>
      </c>
      <c r="M4" s="52">
        <v>13</v>
      </c>
      <c r="N4" s="55">
        <v>9.4918981481481482E-4</v>
      </c>
      <c r="O4" s="52">
        <v>13</v>
      </c>
      <c r="P4" s="55">
        <v>3.7141203703703701E-4</v>
      </c>
      <c r="Q4" s="52">
        <v>13</v>
      </c>
      <c r="R4" s="55">
        <v>8.2256944444444445E-4</v>
      </c>
      <c r="S4" s="52">
        <v>13</v>
      </c>
      <c r="T4" s="55">
        <v>1.8231481481481482E-3</v>
      </c>
      <c r="U4" s="52">
        <v>13</v>
      </c>
      <c r="V4" s="53"/>
      <c r="W4" s="58">
        <f t="shared" ref="W4:W9" si="19">B4+$W$1</f>
        <v>3.4733796296296292E-4</v>
      </c>
      <c r="X4" s="53">
        <f t="shared" si="9"/>
        <v>13</v>
      </c>
      <c r="Y4" s="58">
        <f t="shared" si="10"/>
        <v>7.684027777777779E-4</v>
      </c>
      <c r="Z4" s="53">
        <f t="shared" si="0"/>
        <v>13</v>
      </c>
      <c r="AA4" s="58">
        <f t="shared" si="11"/>
        <v>1.6481481481481484E-3</v>
      </c>
      <c r="AB4" s="53">
        <f t="shared" si="1"/>
        <v>13</v>
      </c>
      <c r="AC4" s="58">
        <f t="shared" si="12"/>
        <v>3.9039351851851849E-4</v>
      </c>
      <c r="AD4" s="53">
        <f t="shared" si="2"/>
        <v>13</v>
      </c>
      <c r="AE4" s="58">
        <f t="shared" si="13"/>
        <v>8.4884259259259266E-4</v>
      </c>
      <c r="AF4" s="53">
        <f t="shared" si="3"/>
        <v>13</v>
      </c>
      <c r="AG4" s="58">
        <f t="shared" si="14"/>
        <v>4.3865740740740741E-4</v>
      </c>
      <c r="AH4" s="53">
        <f t="shared" si="4"/>
        <v>13</v>
      </c>
      <c r="AI4" s="58">
        <f t="shared" si="15"/>
        <v>9.4930555555555556E-4</v>
      </c>
      <c r="AJ4" s="53">
        <f t="shared" si="5"/>
        <v>13</v>
      </c>
      <c r="AK4" s="58">
        <f t="shared" si="16"/>
        <v>3.7152777777777775E-4</v>
      </c>
      <c r="AL4" s="53">
        <f t="shared" si="6"/>
        <v>13</v>
      </c>
      <c r="AM4" s="58">
        <f t="shared" si="17"/>
        <v>8.2268518518518519E-4</v>
      </c>
      <c r="AN4" s="53">
        <f t="shared" si="7"/>
        <v>13</v>
      </c>
      <c r="AO4" s="58">
        <f t="shared" si="18"/>
        <v>1.823263888888889E-3</v>
      </c>
      <c r="AP4" s="53">
        <f t="shared" si="8"/>
        <v>13</v>
      </c>
      <c r="AQ4" s="53"/>
      <c r="AR4" s="53"/>
      <c r="AS4" s="53"/>
      <c r="AT4" s="53"/>
    </row>
    <row r="5" spans="1:46" s="54" customFormat="1" ht="9.6">
      <c r="A5" s="51">
        <v>12</v>
      </c>
      <c r="B5" s="55">
        <v>3.5208333333333332E-4</v>
      </c>
      <c r="C5" s="52">
        <v>12</v>
      </c>
      <c r="D5" s="55">
        <v>7.7951388888888894E-4</v>
      </c>
      <c r="E5" s="52">
        <v>12</v>
      </c>
      <c r="F5" s="55">
        <v>1.6717592592592596E-3</v>
      </c>
      <c r="G5" s="52">
        <v>12</v>
      </c>
      <c r="H5" s="55">
        <v>3.9745370370370363E-4</v>
      </c>
      <c r="I5" s="52">
        <v>12</v>
      </c>
      <c r="J5" s="55">
        <v>8.6435185185185172E-4</v>
      </c>
      <c r="K5" s="52">
        <v>12</v>
      </c>
      <c r="L5" s="55">
        <v>4.4722222222222223E-4</v>
      </c>
      <c r="M5" s="52">
        <v>12</v>
      </c>
      <c r="N5" s="55">
        <v>9.6817129629629618E-4</v>
      </c>
      <c r="O5" s="52">
        <v>12</v>
      </c>
      <c r="P5" s="55">
        <v>3.7673611111111116E-4</v>
      </c>
      <c r="Q5" s="52">
        <v>12</v>
      </c>
      <c r="R5" s="55">
        <v>8.3460648148148153E-4</v>
      </c>
      <c r="S5" s="52">
        <v>12</v>
      </c>
      <c r="T5" s="55">
        <v>1.8505787037037039E-3</v>
      </c>
      <c r="U5" s="52">
        <v>12</v>
      </c>
      <c r="V5" s="53"/>
      <c r="W5" s="58">
        <f t="shared" si="19"/>
        <v>3.5219907407407406E-4</v>
      </c>
      <c r="X5" s="53">
        <f t="shared" si="9"/>
        <v>12</v>
      </c>
      <c r="Y5" s="58">
        <f t="shared" si="10"/>
        <v>7.7962962962962968E-4</v>
      </c>
      <c r="Z5" s="53">
        <f t="shared" si="0"/>
        <v>12</v>
      </c>
      <c r="AA5" s="58">
        <f t="shared" si="11"/>
        <v>1.6718750000000004E-3</v>
      </c>
      <c r="AB5" s="53">
        <f t="shared" si="1"/>
        <v>12</v>
      </c>
      <c r="AC5" s="58">
        <f t="shared" si="12"/>
        <v>3.9756944444444437E-4</v>
      </c>
      <c r="AD5" s="53">
        <f t="shared" si="2"/>
        <v>12</v>
      </c>
      <c r="AE5" s="58">
        <f t="shared" si="13"/>
        <v>8.6446759259259246E-4</v>
      </c>
      <c r="AF5" s="53">
        <f t="shared" si="3"/>
        <v>12</v>
      </c>
      <c r="AG5" s="58">
        <f t="shared" si="14"/>
        <v>4.4733796296296297E-4</v>
      </c>
      <c r="AH5" s="53">
        <f t="shared" si="4"/>
        <v>12</v>
      </c>
      <c r="AI5" s="58">
        <f t="shared" si="15"/>
        <v>9.6828703703703692E-4</v>
      </c>
      <c r="AJ5" s="53">
        <f t="shared" si="5"/>
        <v>12</v>
      </c>
      <c r="AK5" s="58">
        <f t="shared" si="16"/>
        <v>3.768518518518519E-4</v>
      </c>
      <c r="AL5" s="53">
        <f t="shared" si="6"/>
        <v>12</v>
      </c>
      <c r="AM5" s="58">
        <f t="shared" si="17"/>
        <v>8.3472222222222227E-4</v>
      </c>
      <c r="AN5" s="53">
        <f t="shared" si="7"/>
        <v>12</v>
      </c>
      <c r="AO5" s="58">
        <f t="shared" si="18"/>
        <v>1.8506944444444447E-3</v>
      </c>
      <c r="AP5" s="53">
        <f t="shared" si="8"/>
        <v>12</v>
      </c>
      <c r="AQ5" s="53"/>
      <c r="AR5" s="53"/>
      <c r="AS5" s="53"/>
      <c r="AT5" s="53"/>
    </row>
    <row r="6" spans="1:46" s="54" customFormat="1" ht="9.6">
      <c r="A6" s="51">
        <v>11</v>
      </c>
      <c r="B6" s="55">
        <v>3.5671296296296297E-4</v>
      </c>
      <c r="C6" s="52">
        <v>11</v>
      </c>
      <c r="D6" s="55">
        <v>7.9074074074074084E-4</v>
      </c>
      <c r="E6" s="52">
        <v>11</v>
      </c>
      <c r="F6" s="55">
        <v>1.6954861111111114E-3</v>
      </c>
      <c r="G6" s="52">
        <v>11</v>
      </c>
      <c r="H6" s="55">
        <v>4.0462962962962967E-4</v>
      </c>
      <c r="I6" s="52">
        <v>11</v>
      </c>
      <c r="J6" s="55">
        <v>8.798611111111111E-4</v>
      </c>
      <c r="K6" s="52">
        <v>11</v>
      </c>
      <c r="L6" s="55">
        <v>4.5601851851851847E-4</v>
      </c>
      <c r="M6" s="52">
        <v>11</v>
      </c>
      <c r="N6" s="55">
        <v>9.8703703703703735E-4</v>
      </c>
      <c r="O6" s="52">
        <v>11</v>
      </c>
      <c r="P6" s="55">
        <v>3.8217592592592589E-4</v>
      </c>
      <c r="Q6" s="52">
        <v>11</v>
      </c>
      <c r="R6" s="55">
        <v>8.4652777777777775E-4</v>
      </c>
      <c r="S6" s="52">
        <v>11</v>
      </c>
      <c r="T6" s="55">
        <v>1.8780092592592596E-3</v>
      </c>
      <c r="U6" s="52">
        <v>11</v>
      </c>
      <c r="V6" s="53"/>
      <c r="W6" s="58">
        <f t="shared" si="19"/>
        <v>3.5682870370370371E-4</v>
      </c>
      <c r="X6" s="53">
        <f t="shared" si="9"/>
        <v>11</v>
      </c>
      <c r="Y6" s="58">
        <f t="shared" si="10"/>
        <v>7.9085648148148158E-4</v>
      </c>
      <c r="Z6" s="53">
        <f t="shared" si="0"/>
        <v>11</v>
      </c>
      <c r="AA6" s="58">
        <f t="shared" si="11"/>
        <v>1.6956018518518522E-3</v>
      </c>
      <c r="AB6" s="53">
        <f t="shared" si="1"/>
        <v>11</v>
      </c>
      <c r="AC6" s="58">
        <f t="shared" si="12"/>
        <v>4.0474537037037042E-4</v>
      </c>
      <c r="AD6" s="53">
        <f t="shared" si="2"/>
        <v>11</v>
      </c>
      <c r="AE6" s="58">
        <f t="shared" si="13"/>
        <v>8.7997685185185184E-4</v>
      </c>
      <c r="AF6" s="53">
        <f t="shared" si="3"/>
        <v>11</v>
      </c>
      <c r="AG6" s="58">
        <f t="shared" si="14"/>
        <v>4.5613425925925921E-4</v>
      </c>
      <c r="AH6" s="53">
        <f t="shared" si="4"/>
        <v>11</v>
      </c>
      <c r="AI6" s="58">
        <f t="shared" si="15"/>
        <v>9.871527777777782E-4</v>
      </c>
      <c r="AJ6" s="53">
        <f t="shared" si="5"/>
        <v>11</v>
      </c>
      <c r="AK6" s="58">
        <f t="shared" si="16"/>
        <v>3.8229166666666663E-4</v>
      </c>
      <c r="AL6" s="53">
        <f t="shared" si="6"/>
        <v>11</v>
      </c>
      <c r="AM6" s="58">
        <f t="shared" si="17"/>
        <v>8.4664351851851849E-4</v>
      </c>
      <c r="AN6" s="53">
        <f t="shared" si="7"/>
        <v>11</v>
      </c>
      <c r="AO6" s="58">
        <f t="shared" si="18"/>
        <v>1.8781250000000005E-3</v>
      </c>
      <c r="AP6" s="53">
        <f t="shared" si="8"/>
        <v>11</v>
      </c>
      <c r="AQ6" s="53"/>
      <c r="AR6" s="53"/>
      <c r="AS6" s="53"/>
      <c r="AT6" s="53"/>
    </row>
    <row r="7" spans="1:46" s="54" customFormat="1" ht="9.6">
      <c r="A7" s="51">
        <v>10</v>
      </c>
      <c r="B7" s="55">
        <v>3.6134259259259257E-4</v>
      </c>
      <c r="C7" s="52">
        <v>10</v>
      </c>
      <c r="D7" s="55">
        <v>8.0196759259259262E-4</v>
      </c>
      <c r="E7" s="52">
        <v>10</v>
      </c>
      <c r="F7" s="55">
        <v>1.7190972222222223E-3</v>
      </c>
      <c r="G7" s="52">
        <v>10</v>
      </c>
      <c r="H7" s="55">
        <v>4.1180555555555556E-4</v>
      </c>
      <c r="I7" s="52">
        <v>10</v>
      </c>
      <c r="J7" s="55">
        <v>8.9548611111111101E-4</v>
      </c>
      <c r="K7" s="52">
        <v>10</v>
      </c>
      <c r="L7" s="55">
        <v>4.6469907407407408E-4</v>
      </c>
      <c r="M7" s="52">
        <v>10</v>
      </c>
      <c r="N7" s="55">
        <v>1.0059027777777781E-3</v>
      </c>
      <c r="O7" s="52">
        <v>10</v>
      </c>
      <c r="P7" s="55">
        <v>3.8761574074074073E-4</v>
      </c>
      <c r="Q7" s="52">
        <v>10</v>
      </c>
      <c r="R7" s="55">
        <v>8.5856481481481482E-4</v>
      </c>
      <c r="S7" s="52">
        <v>10</v>
      </c>
      <c r="T7" s="55">
        <v>1.9054398148148151E-3</v>
      </c>
      <c r="U7" s="52">
        <v>10</v>
      </c>
      <c r="V7" s="53"/>
      <c r="W7" s="58">
        <f t="shared" si="19"/>
        <v>3.6145833333333331E-4</v>
      </c>
      <c r="X7" s="53">
        <f t="shared" si="9"/>
        <v>10</v>
      </c>
      <c r="Y7" s="58">
        <f t="shared" si="10"/>
        <v>8.0208333333333336E-4</v>
      </c>
      <c r="Z7" s="53">
        <f t="shared" si="0"/>
        <v>10</v>
      </c>
      <c r="AA7" s="58">
        <f t="shared" si="11"/>
        <v>1.7192129629629632E-3</v>
      </c>
      <c r="AB7" s="53">
        <f t="shared" si="1"/>
        <v>10</v>
      </c>
      <c r="AC7" s="58">
        <f t="shared" si="12"/>
        <v>4.119212962962963E-4</v>
      </c>
      <c r="AD7" s="53">
        <f t="shared" si="2"/>
        <v>10</v>
      </c>
      <c r="AE7" s="58">
        <f t="shared" si="13"/>
        <v>8.9560185185185175E-4</v>
      </c>
      <c r="AF7" s="53">
        <f t="shared" si="3"/>
        <v>10</v>
      </c>
      <c r="AG7" s="58">
        <f t="shared" si="14"/>
        <v>4.6481481481481482E-4</v>
      </c>
      <c r="AH7" s="53">
        <f t="shared" si="4"/>
        <v>10</v>
      </c>
      <c r="AI7" s="58">
        <f t="shared" si="15"/>
        <v>1.0060185185185189E-3</v>
      </c>
      <c r="AJ7" s="53">
        <f t="shared" si="5"/>
        <v>10</v>
      </c>
      <c r="AK7" s="58">
        <f t="shared" si="16"/>
        <v>3.8773148148148147E-4</v>
      </c>
      <c r="AL7" s="53">
        <f t="shared" si="6"/>
        <v>10</v>
      </c>
      <c r="AM7" s="58">
        <f t="shared" si="17"/>
        <v>8.5868055555555556E-4</v>
      </c>
      <c r="AN7" s="53">
        <f t="shared" si="7"/>
        <v>10</v>
      </c>
      <c r="AO7" s="58">
        <f t="shared" si="18"/>
        <v>1.905555555555556E-3</v>
      </c>
      <c r="AP7" s="53">
        <f t="shared" si="8"/>
        <v>10</v>
      </c>
      <c r="AQ7" s="53"/>
      <c r="AR7" s="53"/>
      <c r="AS7" s="53"/>
      <c r="AT7" s="53"/>
    </row>
    <row r="8" spans="1:46" s="54" customFormat="1" ht="9.6">
      <c r="A8" s="51">
        <v>9</v>
      </c>
      <c r="B8" s="55">
        <v>3.7986111111111114E-4</v>
      </c>
      <c r="C8" s="52">
        <v>9</v>
      </c>
      <c r="D8" s="55">
        <v>8.4062500000000001E-4</v>
      </c>
      <c r="E8" s="52">
        <v>9</v>
      </c>
      <c r="F8" s="55">
        <v>1.8010416666666672E-3</v>
      </c>
      <c r="G8" s="52">
        <v>9</v>
      </c>
      <c r="H8" s="55">
        <v>4.3217592592592586E-4</v>
      </c>
      <c r="I8" s="52">
        <v>9</v>
      </c>
      <c r="J8" s="55">
        <v>9.3865740740740737E-4</v>
      </c>
      <c r="K8" s="52">
        <v>9</v>
      </c>
      <c r="L8" s="55">
        <v>4.8472222222222222E-4</v>
      </c>
      <c r="M8" s="52">
        <v>9</v>
      </c>
      <c r="N8" s="55">
        <v>1.0528935185185188E-3</v>
      </c>
      <c r="O8" s="52">
        <v>9</v>
      </c>
      <c r="P8" s="55">
        <v>4.0694444444444442E-4</v>
      </c>
      <c r="Q8" s="52">
        <v>9</v>
      </c>
      <c r="R8" s="55">
        <v>9.0821759259259263E-4</v>
      </c>
      <c r="S8" s="52">
        <v>9</v>
      </c>
      <c r="T8" s="55">
        <v>1.9967592592592593E-3</v>
      </c>
      <c r="U8" s="52">
        <v>9</v>
      </c>
      <c r="V8" s="53"/>
      <c r="W8" s="58">
        <f t="shared" si="19"/>
        <v>3.7997685185185188E-4</v>
      </c>
      <c r="X8" s="53">
        <f t="shared" si="9"/>
        <v>9</v>
      </c>
      <c r="Y8" s="58">
        <f t="shared" si="10"/>
        <v>8.4074074074074075E-4</v>
      </c>
      <c r="Z8" s="53">
        <f t="shared" si="0"/>
        <v>9</v>
      </c>
      <c r="AA8" s="58">
        <f t="shared" si="11"/>
        <v>1.801157407407408E-3</v>
      </c>
      <c r="AB8" s="53">
        <f t="shared" si="1"/>
        <v>9</v>
      </c>
      <c r="AC8" s="58">
        <f t="shared" si="12"/>
        <v>4.322916666666666E-4</v>
      </c>
      <c r="AD8" s="53">
        <f t="shared" si="2"/>
        <v>9</v>
      </c>
      <c r="AE8" s="58">
        <f t="shared" si="13"/>
        <v>9.3877314814814811E-4</v>
      </c>
      <c r="AF8" s="53">
        <f t="shared" si="3"/>
        <v>9</v>
      </c>
      <c r="AG8" s="58">
        <f t="shared" si="14"/>
        <v>4.8483796296296296E-4</v>
      </c>
      <c r="AH8" s="53">
        <f t="shared" si="4"/>
        <v>9</v>
      </c>
      <c r="AI8" s="58">
        <f t="shared" si="15"/>
        <v>1.0530092592592596E-3</v>
      </c>
      <c r="AJ8" s="53">
        <f t="shared" si="5"/>
        <v>9</v>
      </c>
      <c r="AK8" s="58">
        <f t="shared" si="16"/>
        <v>4.0706018518518516E-4</v>
      </c>
      <c r="AL8" s="53">
        <f t="shared" si="6"/>
        <v>9</v>
      </c>
      <c r="AM8" s="58">
        <f t="shared" si="17"/>
        <v>9.0833333333333337E-4</v>
      </c>
      <c r="AN8" s="53">
        <f t="shared" si="7"/>
        <v>9</v>
      </c>
      <c r="AO8" s="58">
        <f t="shared" si="18"/>
        <v>1.996875E-3</v>
      </c>
      <c r="AP8" s="53">
        <f t="shared" si="8"/>
        <v>9</v>
      </c>
      <c r="AQ8" s="53"/>
      <c r="AR8" s="53"/>
      <c r="AS8" s="53"/>
      <c r="AT8" s="53"/>
    </row>
    <row r="9" spans="1:46" s="54" customFormat="1" ht="9.6">
      <c r="A9" s="51">
        <v>8</v>
      </c>
      <c r="B9" s="55">
        <v>3.9849537037037034E-4</v>
      </c>
      <c r="C9" s="52">
        <v>8</v>
      </c>
      <c r="D9" s="55">
        <v>8.7939814814814814E-4</v>
      </c>
      <c r="E9" s="52">
        <v>8</v>
      </c>
      <c r="F9" s="55">
        <v>1.8829861111111115E-3</v>
      </c>
      <c r="G9" s="52">
        <v>8</v>
      </c>
      <c r="H9" s="55">
        <v>4.5254629629629632E-4</v>
      </c>
      <c r="I9" s="52">
        <v>8</v>
      </c>
      <c r="J9" s="55">
        <v>9.8194444444444457E-4</v>
      </c>
      <c r="K9" s="52">
        <v>8</v>
      </c>
      <c r="L9" s="55">
        <v>5.0486111111111109E-4</v>
      </c>
      <c r="M9" s="52">
        <v>8</v>
      </c>
      <c r="N9" s="55">
        <v>1.0998842592592594E-3</v>
      </c>
      <c r="O9" s="52">
        <v>8</v>
      </c>
      <c r="P9" s="55">
        <v>4.2627314814814817E-4</v>
      </c>
      <c r="Q9" s="52">
        <v>8</v>
      </c>
      <c r="R9" s="55">
        <v>9.5798611111111106E-4</v>
      </c>
      <c r="S9" s="52">
        <v>8</v>
      </c>
      <c r="T9" s="55">
        <v>2.0880787037037035E-3</v>
      </c>
      <c r="U9" s="52">
        <v>8</v>
      </c>
      <c r="V9" s="53"/>
      <c r="W9" s="58">
        <f t="shared" si="19"/>
        <v>3.9861111111111108E-4</v>
      </c>
      <c r="X9" s="53">
        <f t="shared" si="9"/>
        <v>8</v>
      </c>
      <c r="Y9" s="58">
        <f t="shared" si="10"/>
        <v>8.7951388888888888E-4</v>
      </c>
      <c r="Z9" s="53">
        <f t="shared" si="0"/>
        <v>8</v>
      </c>
      <c r="AA9" s="58">
        <f t="shared" si="11"/>
        <v>1.8831018518518524E-3</v>
      </c>
      <c r="AB9" s="53">
        <f t="shared" si="1"/>
        <v>8</v>
      </c>
      <c r="AC9" s="58">
        <f t="shared" si="12"/>
        <v>4.5266203703703706E-4</v>
      </c>
      <c r="AD9" s="53">
        <f t="shared" si="2"/>
        <v>8</v>
      </c>
      <c r="AE9" s="58">
        <f t="shared" si="13"/>
        <v>9.8206018518518542E-4</v>
      </c>
      <c r="AF9" s="53">
        <f t="shared" si="3"/>
        <v>8</v>
      </c>
      <c r="AG9" s="58">
        <f t="shared" si="14"/>
        <v>5.0497685185185183E-4</v>
      </c>
      <c r="AH9" s="53">
        <f t="shared" si="4"/>
        <v>8</v>
      </c>
      <c r="AI9" s="58">
        <f t="shared" si="15"/>
        <v>1.1000000000000003E-3</v>
      </c>
      <c r="AJ9" s="53">
        <f t="shared" si="5"/>
        <v>8</v>
      </c>
      <c r="AK9" s="58">
        <f t="shared" si="16"/>
        <v>4.2638888888888891E-4</v>
      </c>
      <c r="AL9" s="53">
        <f t="shared" si="6"/>
        <v>8</v>
      </c>
      <c r="AM9" s="58">
        <f t="shared" si="17"/>
        <v>9.581018518518518E-4</v>
      </c>
      <c r="AN9" s="53">
        <f t="shared" si="7"/>
        <v>8</v>
      </c>
      <c r="AO9" s="58">
        <f t="shared" si="18"/>
        <v>2.0881944444444442E-3</v>
      </c>
      <c r="AP9" s="53">
        <f t="shared" si="8"/>
        <v>8</v>
      </c>
      <c r="AQ9" s="53"/>
      <c r="AR9" s="53"/>
      <c r="AS9" s="53"/>
      <c r="AT9" s="53"/>
    </row>
    <row r="10" spans="1:46" s="56" customFormat="1" ht="13.2">
      <c r="A10" s="57"/>
      <c r="B10" s="58"/>
      <c r="C10" s="59"/>
      <c r="D10" s="58"/>
      <c r="E10" s="59"/>
      <c r="F10" s="58"/>
      <c r="G10" s="59"/>
      <c r="H10" s="58"/>
      <c r="I10" s="59"/>
      <c r="J10" s="58"/>
      <c r="K10" s="59"/>
      <c r="L10" s="58"/>
      <c r="M10" s="59"/>
      <c r="N10" s="58"/>
      <c r="O10" s="59"/>
      <c r="P10" s="58"/>
      <c r="Q10" s="59"/>
      <c r="R10" s="58"/>
      <c r="S10" s="59"/>
      <c r="T10" s="58"/>
      <c r="U10" s="59"/>
      <c r="V10" s="53"/>
      <c r="W10" s="58"/>
      <c r="X10" s="53"/>
      <c r="Y10" s="58"/>
      <c r="Z10" s="53"/>
      <c r="AA10" s="58"/>
      <c r="AB10" s="53"/>
      <c r="AC10" s="58"/>
      <c r="AD10" s="53"/>
      <c r="AE10" s="58"/>
      <c r="AF10" s="53"/>
      <c r="AG10" s="58"/>
      <c r="AH10" s="53"/>
      <c r="AI10" s="58"/>
      <c r="AJ10" s="53"/>
      <c r="AK10" s="58"/>
      <c r="AL10" s="53"/>
      <c r="AM10" s="58"/>
      <c r="AN10" s="53"/>
      <c r="AO10" s="58"/>
      <c r="AP10" s="53"/>
      <c r="AQ10" s="53"/>
      <c r="AR10" s="53"/>
      <c r="AS10" s="53"/>
      <c r="AT10" s="53"/>
    </row>
    <row r="11" spans="1:46" s="53" customFormat="1" ht="9.6">
      <c r="A11" s="51" t="s">
        <v>106</v>
      </c>
      <c r="B11" s="55" t="s">
        <v>42</v>
      </c>
      <c r="C11" s="52" t="s">
        <v>43</v>
      </c>
      <c r="D11" s="55" t="s">
        <v>44</v>
      </c>
      <c r="E11" s="52" t="s">
        <v>43</v>
      </c>
      <c r="F11" s="55" t="s">
        <v>45</v>
      </c>
      <c r="G11" s="52" t="s">
        <v>43</v>
      </c>
      <c r="H11" s="55" t="s">
        <v>46</v>
      </c>
      <c r="I11" s="52" t="s">
        <v>43</v>
      </c>
      <c r="J11" s="55" t="s">
        <v>47</v>
      </c>
      <c r="K11" s="52" t="s">
        <v>43</v>
      </c>
      <c r="L11" s="55" t="s">
        <v>48</v>
      </c>
      <c r="M11" s="52" t="s">
        <v>43</v>
      </c>
      <c r="N11" s="55" t="s">
        <v>49</v>
      </c>
      <c r="O11" s="52" t="s">
        <v>43</v>
      </c>
      <c r="P11" s="55" t="s">
        <v>50</v>
      </c>
      <c r="Q11" s="52" t="s">
        <v>43</v>
      </c>
      <c r="R11" s="55" t="s">
        <v>51</v>
      </c>
      <c r="S11" s="52" t="s">
        <v>43</v>
      </c>
      <c r="T11" s="55" t="s">
        <v>52</v>
      </c>
      <c r="U11" s="52" t="s">
        <v>43</v>
      </c>
      <c r="W11" s="58" t="str">
        <f>B11</f>
        <v>50mFr</v>
      </c>
      <c r="X11" s="53" t="str">
        <f t="shared" ref="W11:X39" si="20">C11</f>
        <v>級</v>
      </c>
      <c r="Y11" s="58" t="str">
        <f t="shared" ref="Y11" si="21">D11</f>
        <v>100mFr</v>
      </c>
      <c r="Z11" s="53" t="str">
        <f t="shared" ref="Z11:Z19" si="22">E11</f>
        <v>級</v>
      </c>
      <c r="AA11" s="58" t="str">
        <f t="shared" ref="AA11" si="23">F11</f>
        <v>200mFr</v>
      </c>
      <c r="AB11" s="53" t="str">
        <f t="shared" ref="AB11:AB19" si="24">G11</f>
        <v>級</v>
      </c>
      <c r="AC11" s="58" t="str">
        <f t="shared" ref="AC11" si="25">H11</f>
        <v>50mBa</v>
      </c>
      <c r="AD11" s="53" t="str">
        <f t="shared" ref="AD11:AD19" si="26">I11</f>
        <v>級</v>
      </c>
      <c r="AE11" s="58" t="str">
        <f t="shared" ref="AE11" si="27">J11</f>
        <v>100mBa</v>
      </c>
      <c r="AF11" s="53" t="str">
        <f t="shared" ref="AF11:AF19" si="28">K11</f>
        <v>級</v>
      </c>
      <c r="AG11" s="58" t="str">
        <f t="shared" ref="AG11" si="29">L11</f>
        <v>50mBr</v>
      </c>
      <c r="AH11" s="53" t="str">
        <f t="shared" ref="AH11:AH19" si="30">M11</f>
        <v>級</v>
      </c>
      <c r="AI11" s="58" t="str">
        <f t="shared" ref="AI11" si="31">N11</f>
        <v>100mBr</v>
      </c>
      <c r="AJ11" s="53" t="str">
        <f t="shared" ref="AJ11:AJ19" si="32">O11</f>
        <v>級</v>
      </c>
      <c r="AK11" s="58" t="str">
        <f t="shared" ref="AK11" si="33">P11</f>
        <v>50mＦly</v>
      </c>
      <c r="AL11" s="53" t="str">
        <f t="shared" ref="AL11:AL19" si="34">Q11</f>
        <v>級</v>
      </c>
      <c r="AM11" s="58" t="str">
        <f t="shared" ref="AM11" si="35">R11</f>
        <v>100mＦly</v>
      </c>
      <c r="AN11" s="53" t="str">
        <f t="shared" ref="AN11:AN19" si="36">S11</f>
        <v>級</v>
      </c>
      <c r="AO11" s="58" t="str">
        <f t="shared" ref="AO11" si="37">T11</f>
        <v>200mIM</v>
      </c>
      <c r="AP11" s="53" t="str">
        <f t="shared" ref="AP11:AP19" si="38">U11</f>
        <v>級</v>
      </c>
    </row>
    <row r="12" spans="1:46" s="53" customFormat="1" ht="9.6">
      <c r="A12" s="51">
        <v>15</v>
      </c>
      <c r="B12" s="55">
        <v>0</v>
      </c>
      <c r="C12" s="51">
        <v>15</v>
      </c>
      <c r="D12" s="55">
        <v>0</v>
      </c>
      <c r="E12" s="51">
        <v>15</v>
      </c>
      <c r="F12" s="55">
        <v>0</v>
      </c>
      <c r="G12" s="51">
        <v>15</v>
      </c>
      <c r="H12" s="55">
        <v>0</v>
      </c>
      <c r="I12" s="51">
        <v>15</v>
      </c>
      <c r="J12" s="55">
        <v>0</v>
      </c>
      <c r="K12" s="51">
        <v>15</v>
      </c>
      <c r="L12" s="55">
        <v>0</v>
      </c>
      <c r="M12" s="51">
        <v>15</v>
      </c>
      <c r="N12" s="55">
        <v>0</v>
      </c>
      <c r="O12" s="51">
        <v>15</v>
      </c>
      <c r="P12" s="55">
        <v>0</v>
      </c>
      <c r="Q12" s="51">
        <v>15</v>
      </c>
      <c r="R12" s="55">
        <v>0</v>
      </c>
      <c r="S12" s="51">
        <v>15</v>
      </c>
      <c r="T12" s="55">
        <v>0</v>
      </c>
      <c r="U12" s="51">
        <v>15</v>
      </c>
      <c r="W12" s="58">
        <v>0</v>
      </c>
      <c r="X12" s="53">
        <f t="shared" si="20"/>
        <v>15</v>
      </c>
      <c r="Y12" s="58">
        <v>0</v>
      </c>
      <c r="Z12" s="53">
        <f t="shared" si="22"/>
        <v>15</v>
      </c>
      <c r="AA12" s="58">
        <v>0</v>
      </c>
      <c r="AB12" s="53">
        <f t="shared" si="24"/>
        <v>15</v>
      </c>
      <c r="AC12" s="58">
        <v>0</v>
      </c>
      <c r="AD12" s="53">
        <f t="shared" si="26"/>
        <v>15</v>
      </c>
      <c r="AE12" s="58">
        <v>0</v>
      </c>
      <c r="AF12" s="53">
        <f t="shared" si="28"/>
        <v>15</v>
      </c>
      <c r="AG12" s="58">
        <v>0</v>
      </c>
      <c r="AH12" s="53">
        <f t="shared" si="30"/>
        <v>15</v>
      </c>
      <c r="AI12" s="58">
        <v>0</v>
      </c>
      <c r="AJ12" s="53">
        <f t="shared" si="32"/>
        <v>15</v>
      </c>
      <c r="AK12" s="58">
        <v>0</v>
      </c>
      <c r="AL12" s="53">
        <f t="shared" si="34"/>
        <v>15</v>
      </c>
      <c r="AM12" s="58">
        <v>0</v>
      </c>
      <c r="AN12" s="53">
        <f t="shared" si="36"/>
        <v>15</v>
      </c>
      <c r="AO12" s="58">
        <v>0</v>
      </c>
      <c r="AP12" s="53">
        <f t="shared" si="38"/>
        <v>15</v>
      </c>
    </row>
    <row r="13" spans="1:46" s="53" customFormat="1" ht="9.6">
      <c r="A13" s="51">
        <v>14</v>
      </c>
      <c r="B13" s="55">
        <v>3.2499999999999999E-4</v>
      </c>
      <c r="C13" s="52">
        <v>14</v>
      </c>
      <c r="D13" s="55">
        <v>7.0682870370370376E-4</v>
      </c>
      <c r="E13" s="52">
        <v>14</v>
      </c>
      <c r="F13" s="55">
        <v>1.5219907407407409E-3</v>
      </c>
      <c r="G13" s="52">
        <v>14</v>
      </c>
      <c r="H13" s="55">
        <v>3.5972222222222227E-4</v>
      </c>
      <c r="I13" s="52">
        <v>14</v>
      </c>
      <c r="J13" s="55">
        <v>7.8055555555555549E-4</v>
      </c>
      <c r="K13" s="52">
        <v>14</v>
      </c>
      <c r="L13" s="55">
        <v>4.0231481481481487E-4</v>
      </c>
      <c r="M13" s="52">
        <v>14</v>
      </c>
      <c r="N13" s="55">
        <v>8.7106481481481475E-4</v>
      </c>
      <c r="O13" s="52">
        <v>14</v>
      </c>
      <c r="P13" s="55">
        <v>3.4537037037037034E-4</v>
      </c>
      <c r="Q13" s="52">
        <v>14</v>
      </c>
      <c r="R13" s="55">
        <v>7.6481481481481474E-4</v>
      </c>
      <c r="S13" s="52">
        <v>14</v>
      </c>
      <c r="T13" s="55">
        <v>1.6921296296296298E-3</v>
      </c>
      <c r="U13" s="52">
        <v>14</v>
      </c>
      <c r="W13" s="58">
        <f t="shared" ref="W13:W39" si="39">B13+$W$1</f>
        <v>3.2511574074074073E-4</v>
      </c>
      <c r="X13" s="53">
        <f t="shared" si="20"/>
        <v>14</v>
      </c>
      <c r="Y13" s="58">
        <f t="shared" ref="Y13:Y19" si="40">D13+$W$1</f>
        <v>7.069444444444445E-4</v>
      </c>
      <c r="Z13" s="53">
        <f t="shared" si="22"/>
        <v>14</v>
      </c>
      <c r="AA13" s="58">
        <f t="shared" ref="AA13:AA19" si="41">F13+$W$1</f>
        <v>1.5221064814814817E-3</v>
      </c>
      <c r="AB13" s="53">
        <f t="shared" si="24"/>
        <v>14</v>
      </c>
      <c r="AC13" s="58">
        <f t="shared" ref="AC13:AC19" si="42">H13+$W$1</f>
        <v>3.5983796296296301E-4</v>
      </c>
      <c r="AD13" s="53">
        <f t="shared" si="26"/>
        <v>14</v>
      </c>
      <c r="AE13" s="58">
        <f t="shared" ref="AE13:AE19" si="43">J13+$W$1</f>
        <v>7.8067129629629623E-4</v>
      </c>
      <c r="AF13" s="53">
        <f t="shared" si="28"/>
        <v>14</v>
      </c>
      <c r="AG13" s="58">
        <f t="shared" ref="AG13:AG19" si="44">L13+$W$1</f>
        <v>4.0243055555555561E-4</v>
      </c>
      <c r="AH13" s="53">
        <f t="shared" si="30"/>
        <v>14</v>
      </c>
      <c r="AI13" s="58">
        <f t="shared" ref="AI13:AI19" si="45">N13+$W$1</f>
        <v>8.7118055555555549E-4</v>
      </c>
      <c r="AJ13" s="53">
        <f t="shared" si="32"/>
        <v>14</v>
      </c>
      <c r="AK13" s="58">
        <f t="shared" ref="AK13:AK19" si="46">P13+$W$1</f>
        <v>3.4548611111111108E-4</v>
      </c>
      <c r="AL13" s="53">
        <f t="shared" si="34"/>
        <v>14</v>
      </c>
      <c r="AM13" s="58">
        <f t="shared" ref="AM13:AM19" si="47">R13+$W$1</f>
        <v>7.6493055555555548E-4</v>
      </c>
      <c r="AN13" s="53">
        <f t="shared" si="36"/>
        <v>14</v>
      </c>
      <c r="AO13" s="58">
        <f t="shared" ref="AO13:AO19" si="48">T13+$W$1</f>
        <v>1.6922453703703706E-3</v>
      </c>
      <c r="AP13" s="53">
        <f t="shared" si="38"/>
        <v>14</v>
      </c>
    </row>
    <row r="14" spans="1:46" s="53" customFormat="1" ht="9.6">
      <c r="A14" s="51">
        <v>13</v>
      </c>
      <c r="B14" s="55">
        <v>3.3078703703703704E-4</v>
      </c>
      <c r="C14" s="52">
        <v>13</v>
      </c>
      <c r="D14" s="55">
        <v>7.2361111111111118E-4</v>
      </c>
      <c r="E14" s="52">
        <v>13</v>
      </c>
      <c r="F14" s="55">
        <v>1.5561342592592595E-3</v>
      </c>
      <c r="G14" s="52">
        <v>13</v>
      </c>
      <c r="H14" s="55">
        <v>3.6759259259259259E-4</v>
      </c>
      <c r="I14" s="52">
        <v>13</v>
      </c>
      <c r="J14" s="55">
        <v>7.981481481481482E-4</v>
      </c>
      <c r="K14" s="52">
        <v>13</v>
      </c>
      <c r="L14" s="55">
        <v>4.1145833333333328E-4</v>
      </c>
      <c r="M14" s="52">
        <v>13</v>
      </c>
      <c r="N14" s="55">
        <v>8.9074074074074077E-4</v>
      </c>
      <c r="O14" s="52">
        <v>13</v>
      </c>
      <c r="P14" s="55">
        <v>3.5219907407407411E-4</v>
      </c>
      <c r="Q14" s="52">
        <v>13</v>
      </c>
      <c r="R14" s="55">
        <v>7.8009259259259253E-4</v>
      </c>
      <c r="S14" s="52">
        <v>13</v>
      </c>
      <c r="T14" s="55">
        <v>1.7267361111111114E-3</v>
      </c>
      <c r="U14" s="52">
        <v>13</v>
      </c>
      <c r="W14" s="58">
        <f t="shared" si="39"/>
        <v>3.3090277777777778E-4</v>
      </c>
      <c r="X14" s="53">
        <f t="shared" si="20"/>
        <v>13</v>
      </c>
      <c r="Y14" s="58">
        <f t="shared" si="40"/>
        <v>7.2372685185185192E-4</v>
      </c>
      <c r="Z14" s="53">
        <f t="shared" si="22"/>
        <v>13</v>
      </c>
      <c r="AA14" s="58">
        <f t="shared" si="41"/>
        <v>1.5562500000000003E-3</v>
      </c>
      <c r="AB14" s="53">
        <f t="shared" si="24"/>
        <v>13</v>
      </c>
      <c r="AC14" s="58">
        <f t="shared" si="42"/>
        <v>3.6770833333333333E-4</v>
      </c>
      <c r="AD14" s="53">
        <f t="shared" si="26"/>
        <v>13</v>
      </c>
      <c r="AE14" s="58">
        <f t="shared" si="43"/>
        <v>7.9826388888888894E-4</v>
      </c>
      <c r="AF14" s="53">
        <f t="shared" si="28"/>
        <v>13</v>
      </c>
      <c r="AG14" s="58">
        <f t="shared" si="44"/>
        <v>4.1157407407407402E-4</v>
      </c>
      <c r="AH14" s="53">
        <f t="shared" si="30"/>
        <v>13</v>
      </c>
      <c r="AI14" s="58">
        <f t="shared" si="45"/>
        <v>8.9085648148148151E-4</v>
      </c>
      <c r="AJ14" s="53">
        <f t="shared" si="32"/>
        <v>13</v>
      </c>
      <c r="AK14" s="58">
        <f t="shared" si="46"/>
        <v>3.5231481481481485E-4</v>
      </c>
      <c r="AL14" s="53">
        <f t="shared" si="34"/>
        <v>13</v>
      </c>
      <c r="AM14" s="58">
        <f t="shared" si="47"/>
        <v>7.8020833333333327E-4</v>
      </c>
      <c r="AN14" s="53">
        <f t="shared" si="36"/>
        <v>13</v>
      </c>
      <c r="AO14" s="58">
        <f t="shared" si="48"/>
        <v>1.7268518518518522E-3</v>
      </c>
      <c r="AP14" s="53">
        <f t="shared" si="38"/>
        <v>13</v>
      </c>
    </row>
    <row r="15" spans="1:46" s="53" customFormat="1" ht="9.6">
      <c r="A15" s="51">
        <v>12</v>
      </c>
      <c r="B15" s="55">
        <v>3.3668981481481478E-4</v>
      </c>
      <c r="C15" s="52">
        <v>12</v>
      </c>
      <c r="D15" s="55">
        <v>7.4027777777777785E-4</v>
      </c>
      <c r="E15" s="52">
        <v>12</v>
      </c>
      <c r="F15" s="55">
        <v>1.5902777777777779E-3</v>
      </c>
      <c r="G15" s="52">
        <v>12</v>
      </c>
      <c r="H15" s="55">
        <v>3.7534722222222217E-4</v>
      </c>
      <c r="I15" s="52">
        <v>12</v>
      </c>
      <c r="J15" s="55">
        <v>8.1562499999999984E-4</v>
      </c>
      <c r="K15" s="52">
        <v>12</v>
      </c>
      <c r="L15" s="55">
        <v>4.206018518518518E-4</v>
      </c>
      <c r="M15" s="52">
        <v>12</v>
      </c>
      <c r="N15" s="55">
        <v>9.1053240740740743E-4</v>
      </c>
      <c r="O15" s="52">
        <v>12</v>
      </c>
      <c r="P15" s="55">
        <v>3.5914351851851851E-4</v>
      </c>
      <c r="Q15" s="52">
        <v>12</v>
      </c>
      <c r="R15" s="55">
        <v>7.9537037037037044E-4</v>
      </c>
      <c r="S15" s="52">
        <v>12</v>
      </c>
      <c r="T15" s="55">
        <v>1.7612268518518519E-3</v>
      </c>
      <c r="U15" s="52">
        <v>12</v>
      </c>
      <c r="W15" s="58">
        <f t="shared" si="39"/>
        <v>3.3680555555555552E-4</v>
      </c>
      <c r="X15" s="53">
        <f t="shared" si="20"/>
        <v>12</v>
      </c>
      <c r="Y15" s="58">
        <f t="shared" si="40"/>
        <v>7.4039351851851859E-4</v>
      </c>
      <c r="Z15" s="53">
        <f t="shared" si="22"/>
        <v>12</v>
      </c>
      <c r="AA15" s="58">
        <f t="shared" si="41"/>
        <v>1.5903935185185188E-3</v>
      </c>
      <c r="AB15" s="53">
        <f t="shared" si="24"/>
        <v>12</v>
      </c>
      <c r="AC15" s="58">
        <f t="shared" si="42"/>
        <v>3.7546296296296291E-4</v>
      </c>
      <c r="AD15" s="53">
        <f t="shared" si="26"/>
        <v>12</v>
      </c>
      <c r="AE15" s="58">
        <f t="shared" si="43"/>
        <v>8.1574074074074058E-4</v>
      </c>
      <c r="AF15" s="53">
        <f t="shared" si="28"/>
        <v>12</v>
      </c>
      <c r="AG15" s="58">
        <f t="shared" si="44"/>
        <v>4.2071759259259254E-4</v>
      </c>
      <c r="AH15" s="53">
        <f t="shared" si="30"/>
        <v>12</v>
      </c>
      <c r="AI15" s="58">
        <f t="shared" si="45"/>
        <v>9.1064814814814817E-4</v>
      </c>
      <c r="AJ15" s="53">
        <f t="shared" si="32"/>
        <v>12</v>
      </c>
      <c r="AK15" s="58">
        <f t="shared" si="46"/>
        <v>3.5925925925925925E-4</v>
      </c>
      <c r="AL15" s="53">
        <f t="shared" si="34"/>
        <v>12</v>
      </c>
      <c r="AM15" s="58">
        <f t="shared" si="47"/>
        <v>7.9548611111111118E-4</v>
      </c>
      <c r="AN15" s="53">
        <f t="shared" si="36"/>
        <v>12</v>
      </c>
      <c r="AO15" s="58">
        <f t="shared" si="48"/>
        <v>1.7613425925925928E-3</v>
      </c>
      <c r="AP15" s="53">
        <f t="shared" si="38"/>
        <v>12</v>
      </c>
    </row>
    <row r="16" spans="1:46" s="53" customFormat="1" ht="9.6">
      <c r="A16" s="51">
        <v>11</v>
      </c>
      <c r="B16" s="55">
        <v>3.4259259259259258E-4</v>
      </c>
      <c r="C16" s="52">
        <v>11</v>
      </c>
      <c r="D16" s="55">
        <v>7.5706018518518516E-4</v>
      </c>
      <c r="E16" s="52">
        <v>11</v>
      </c>
      <c r="F16" s="55">
        <v>1.6244212962962968E-3</v>
      </c>
      <c r="G16" s="52">
        <v>11</v>
      </c>
      <c r="H16" s="55">
        <v>3.8333333333333334E-4</v>
      </c>
      <c r="I16" s="52">
        <v>11</v>
      </c>
      <c r="J16" s="55">
        <v>8.3321759259259265E-4</v>
      </c>
      <c r="K16" s="52">
        <v>11</v>
      </c>
      <c r="L16" s="55">
        <v>4.2974537037037032E-4</v>
      </c>
      <c r="M16" s="52">
        <v>11</v>
      </c>
      <c r="N16" s="55">
        <v>9.3032407407407408E-4</v>
      </c>
      <c r="O16" s="52">
        <v>11</v>
      </c>
      <c r="P16" s="55">
        <v>3.6597222222222228E-4</v>
      </c>
      <c r="Q16" s="52">
        <v>11</v>
      </c>
      <c r="R16" s="55">
        <v>8.1053240740740749E-4</v>
      </c>
      <c r="S16" s="52">
        <v>11</v>
      </c>
      <c r="T16" s="55">
        <v>1.7958333333333335E-3</v>
      </c>
      <c r="U16" s="52">
        <v>11</v>
      </c>
      <c r="W16" s="58">
        <f t="shared" si="39"/>
        <v>3.4270833333333332E-4</v>
      </c>
      <c r="X16" s="53">
        <f t="shared" si="20"/>
        <v>11</v>
      </c>
      <c r="Y16" s="58">
        <f t="shared" si="40"/>
        <v>7.571759259259259E-4</v>
      </c>
      <c r="Z16" s="53">
        <f t="shared" si="22"/>
        <v>11</v>
      </c>
      <c r="AA16" s="58">
        <f t="shared" si="41"/>
        <v>1.6245370370370376E-3</v>
      </c>
      <c r="AB16" s="53">
        <f t="shared" si="24"/>
        <v>11</v>
      </c>
      <c r="AC16" s="58">
        <f t="shared" si="42"/>
        <v>3.8344907407407408E-4</v>
      </c>
      <c r="AD16" s="53">
        <f t="shared" si="26"/>
        <v>11</v>
      </c>
      <c r="AE16" s="58">
        <f t="shared" si="43"/>
        <v>8.3333333333333339E-4</v>
      </c>
      <c r="AF16" s="53">
        <f t="shared" si="28"/>
        <v>11</v>
      </c>
      <c r="AG16" s="58">
        <f t="shared" si="44"/>
        <v>4.2986111111111106E-4</v>
      </c>
      <c r="AH16" s="53">
        <f t="shared" si="30"/>
        <v>11</v>
      </c>
      <c r="AI16" s="58">
        <f t="shared" si="45"/>
        <v>9.3043981481481482E-4</v>
      </c>
      <c r="AJ16" s="53">
        <f t="shared" si="32"/>
        <v>11</v>
      </c>
      <c r="AK16" s="58">
        <f t="shared" si="46"/>
        <v>3.6608796296296302E-4</v>
      </c>
      <c r="AL16" s="53">
        <f t="shared" si="34"/>
        <v>11</v>
      </c>
      <c r="AM16" s="58">
        <f t="shared" si="47"/>
        <v>8.1064814814814823E-4</v>
      </c>
      <c r="AN16" s="53">
        <f t="shared" si="36"/>
        <v>11</v>
      </c>
      <c r="AO16" s="58">
        <f t="shared" si="48"/>
        <v>1.7959490740740744E-3</v>
      </c>
      <c r="AP16" s="53">
        <f t="shared" si="38"/>
        <v>11</v>
      </c>
    </row>
    <row r="17" spans="1:46" s="53" customFormat="1" ht="9.6">
      <c r="A17" s="51">
        <v>10</v>
      </c>
      <c r="B17" s="55">
        <v>3.4861111111111117E-4</v>
      </c>
      <c r="C17" s="52">
        <v>10</v>
      </c>
      <c r="D17" s="55">
        <v>7.7372685185185172E-4</v>
      </c>
      <c r="E17" s="52">
        <v>10</v>
      </c>
      <c r="F17" s="55">
        <v>1.6585648148148148E-3</v>
      </c>
      <c r="G17" s="52">
        <v>10</v>
      </c>
      <c r="H17" s="55">
        <v>3.909722222222223E-4</v>
      </c>
      <c r="I17" s="52">
        <v>10</v>
      </c>
      <c r="J17" s="55">
        <v>8.506944444444445E-4</v>
      </c>
      <c r="K17" s="52">
        <v>10</v>
      </c>
      <c r="L17" s="55">
        <v>4.3888888888888878E-4</v>
      </c>
      <c r="M17" s="52">
        <v>10</v>
      </c>
      <c r="N17" s="55">
        <v>9.5E-4</v>
      </c>
      <c r="O17" s="52">
        <v>10</v>
      </c>
      <c r="P17" s="55">
        <v>3.7291666666666674E-4</v>
      </c>
      <c r="Q17" s="52">
        <v>10</v>
      </c>
      <c r="R17" s="55">
        <v>8.2581018518518528E-4</v>
      </c>
      <c r="S17" s="52">
        <v>10</v>
      </c>
      <c r="T17" s="55">
        <v>1.8303240740740743E-3</v>
      </c>
      <c r="U17" s="52">
        <v>10</v>
      </c>
      <c r="W17" s="58">
        <f t="shared" si="39"/>
        <v>3.4872685185185191E-4</v>
      </c>
      <c r="X17" s="53">
        <f t="shared" si="20"/>
        <v>10</v>
      </c>
      <c r="Y17" s="58">
        <f t="shared" si="40"/>
        <v>7.7384259259259246E-4</v>
      </c>
      <c r="Z17" s="53">
        <f t="shared" si="22"/>
        <v>10</v>
      </c>
      <c r="AA17" s="58">
        <f t="shared" si="41"/>
        <v>1.6586805555555556E-3</v>
      </c>
      <c r="AB17" s="53">
        <f t="shared" si="24"/>
        <v>10</v>
      </c>
      <c r="AC17" s="58">
        <f t="shared" si="42"/>
        <v>3.9108796296296304E-4</v>
      </c>
      <c r="AD17" s="53">
        <f t="shared" si="26"/>
        <v>10</v>
      </c>
      <c r="AE17" s="58">
        <f t="shared" si="43"/>
        <v>8.5081018518518524E-4</v>
      </c>
      <c r="AF17" s="53">
        <f t="shared" si="28"/>
        <v>10</v>
      </c>
      <c r="AG17" s="58">
        <f t="shared" si="44"/>
        <v>4.3900462962962952E-4</v>
      </c>
      <c r="AH17" s="53">
        <f t="shared" si="30"/>
        <v>10</v>
      </c>
      <c r="AI17" s="58">
        <f t="shared" si="45"/>
        <v>9.5011574074074074E-4</v>
      </c>
      <c r="AJ17" s="53">
        <f t="shared" si="32"/>
        <v>10</v>
      </c>
      <c r="AK17" s="58">
        <f t="shared" si="46"/>
        <v>3.7303240740740748E-4</v>
      </c>
      <c r="AL17" s="53">
        <f t="shared" si="34"/>
        <v>10</v>
      </c>
      <c r="AM17" s="58">
        <f t="shared" si="47"/>
        <v>8.2592592592592602E-4</v>
      </c>
      <c r="AN17" s="53">
        <f t="shared" si="36"/>
        <v>10</v>
      </c>
      <c r="AO17" s="58">
        <f t="shared" si="48"/>
        <v>1.8304398148148151E-3</v>
      </c>
      <c r="AP17" s="53">
        <f t="shared" si="38"/>
        <v>10</v>
      </c>
    </row>
    <row r="18" spans="1:46" s="53" customFormat="1" ht="9.6">
      <c r="A18" s="51">
        <v>9</v>
      </c>
      <c r="B18" s="55">
        <v>3.6423611111111108E-4</v>
      </c>
      <c r="C18" s="52">
        <v>9</v>
      </c>
      <c r="D18" s="55">
        <v>8.0659722222222222E-4</v>
      </c>
      <c r="E18" s="52">
        <v>9</v>
      </c>
      <c r="F18" s="55">
        <v>1.730902777777778E-3</v>
      </c>
      <c r="G18" s="52">
        <v>9</v>
      </c>
      <c r="H18" s="55">
        <v>4.077546296296296E-4</v>
      </c>
      <c r="I18" s="52">
        <v>9</v>
      </c>
      <c r="J18" s="55">
        <v>8.8541666666666662E-4</v>
      </c>
      <c r="K18" s="52">
        <v>9</v>
      </c>
      <c r="L18" s="55">
        <v>4.5775462962962968E-4</v>
      </c>
      <c r="M18" s="52">
        <v>9</v>
      </c>
      <c r="N18" s="55">
        <v>9.9016203703703723E-4</v>
      </c>
      <c r="O18" s="52">
        <v>9</v>
      </c>
      <c r="P18" s="55">
        <v>3.8958333333333331E-4</v>
      </c>
      <c r="Q18" s="52">
        <v>9</v>
      </c>
      <c r="R18" s="55">
        <v>8.6122685185185184E-4</v>
      </c>
      <c r="S18" s="52">
        <v>9</v>
      </c>
      <c r="T18" s="55">
        <v>1.9134259259259263E-3</v>
      </c>
      <c r="U18" s="52">
        <v>9</v>
      </c>
      <c r="W18" s="58">
        <f t="shared" si="39"/>
        <v>3.6435185185185182E-4</v>
      </c>
      <c r="X18" s="53">
        <f t="shared" si="20"/>
        <v>9</v>
      </c>
      <c r="Y18" s="58">
        <f t="shared" si="40"/>
        <v>8.0671296296296296E-4</v>
      </c>
      <c r="Z18" s="53">
        <f t="shared" si="22"/>
        <v>9</v>
      </c>
      <c r="AA18" s="58">
        <f t="shared" si="41"/>
        <v>1.7310185185185189E-3</v>
      </c>
      <c r="AB18" s="53">
        <f t="shared" si="24"/>
        <v>9</v>
      </c>
      <c r="AC18" s="58">
        <f t="shared" si="42"/>
        <v>4.0787037037037034E-4</v>
      </c>
      <c r="AD18" s="53">
        <f t="shared" si="26"/>
        <v>9</v>
      </c>
      <c r="AE18" s="58">
        <f t="shared" si="43"/>
        <v>8.8553240740740736E-4</v>
      </c>
      <c r="AF18" s="53">
        <f t="shared" si="28"/>
        <v>9</v>
      </c>
      <c r="AG18" s="58">
        <f t="shared" si="44"/>
        <v>4.5787037037037042E-4</v>
      </c>
      <c r="AH18" s="53">
        <f t="shared" si="30"/>
        <v>9</v>
      </c>
      <c r="AI18" s="58">
        <f t="shared" si="45"/>
        <v>9.9027777777777807E-4</v>
      </c>
      <c r="AJ18" s="53">
        <f t="shared" si="32"/>
        <v>9</v>
      </c>
      <c r="AK18" s="58">
        <f t="shared" si="46"/>
        <v>3.8969907407407405E-4</v>
      </c>
      <c r="AL18" s="53">
        <f t="shared" si="34"/>
        <v>9</v>
      </c>
      <c r="AM18" s="58">
        <f t="shared" si="47"/>
        <v>8.6134259259259259E-4</v>
      </c>
      <c r="AN18" s="53">
        <f t="shared" si="36"/>
        <v>9</v>
      </c>
      <c r="AO18" s="58">
        <f t="shared" si="48"/>
        <v>1.9135416666666671E-3</v>
      </c>
      <c r="AP18" s="53">
        <f t="shared" si="38"/>
        <v>9</v>
      </c>
    </row>
    <row r="19" spans="1:46" s="53" customFormat="1" ht="9.6">
      <c r="A19" s="51">
        <v>8</v>
      </c>
      <c r="B19" s="55">
        <v>3.7997685185185188E-4</v>
      </c>
      <c r="C19" s="52">
        <v>8</v>
      </c>
      <c r="D19" s="55">
        <v>8.3935185185185176E-4</v>
      </c>
      <c r="E19" s="52">
        <v>8</v>
      </c>
      <c r="F19" s="55">
        <v>1.8032407407407411E-3</v>
      </c>
      <c r="G19" s="52">
        <v>8</v>
      </c>
      <c r="H19" s="55">
        <v>4.2453703703703712E-4</v>
      </c>
      <c r="I19" s="52">
        <v>8</v>
      </c>
      <c r="J19" s="55">
        <v>9.2013888888888885E-4</v>
      </c>
      <c r="K19" s="52">
        <v>8</v>
      </c>
      <c r="L19" s="55">
        <v>4.7662037037037041E-4</v>
      </c>
      <c r="M19" s="52">
        <v>8</v>
      </c>
      <c r="N19" s="55">
        <v>1.0302083333333335E-3</v>
      </c>
      <c r="O19" s="52">
        <v>8</v>
      </c>
      <c r="P19" s="55">
        <v>4.0648148148148157E-4</v>
      </c>
      <c r="Q19" s="52">
        <v>8</v>
      </c>
      <c r="R19" s="55">
        <v>8.9652777777777767E-4</v>
      </c>
      <c r="S19" s="52">
        <v>8</v>
      </c>
      <c r="T19" s="55">
        <v>1.9964120370370366E-3</v>
      </c>
      <c r="U19" s="52">
        <v>8</v>
      </c>
      <c r="W19" s="58">
        <f t="shared" si="39"/>
        <v>3.8009259259259262E-4</v>
      </c>
      <c r="X19" s="53">
        <f t="shared" si="20"/>
        <v>8</v>
      </c>
      <c r="Y19" s="58">
        <f t="shared" si="40"/>
        <v>8.394675925925925E-4</v>
      </c>
      <c r="Z19" s="53">
        <f t="shared" si="22"/>
        <v>8</v>
      </c>
      <c r="AA19" s="58">
        <f t="shared" si="41"/>
        <v>1.803356481481482E-3</v>
      </c>
      <c r="AB19" s="53">
        <f t="shared" si="24"/>
        <v>8</v>
      </c>
      <c r="AC19" s="58">
        <f t="shared" si="42"/>
        <v>4.2465277777777786E-4</v>
      </c>
      <c r="AD19" s="53">
        <f t="shared" si="26"/>
        <v>8</v>
      </c>
      <c r="AE19" s="58">
        <f t="shared" si="43"/>
        <v>9.2025462962962959E-4</v>
      </c>
      <c r="AF19" s="53">
        <f t="shared" si="28"/>
        <v>8</v>
      </c>
      <c r="AG19" s="58">
        <f t="shared" si="44"/>
        <v>4.7673611111111115E-4</v>
      </c>
      <c r="AH19" s="53">
        <f t="shared" si="30"/>
        <v>8</v>
      </c>
      <c r="AI19" s="58">
        <f t="shared" si="45"/>
        <v>1.0303240740740743E-3</v>
      </c>
      <c r="AJ19" s="53">
        <f t="shared" si="32"/>
        <v>8</v>
      </c>
      <c r="AK19" s="58">
        <f t="shared" si="46"/>
        <v>4.0659722222222231E-4</v>
      </c>
      <c r="AL19" s="53">
        <f t="shared" si="34"/>
        <v>8</v>
      </c>
      <c r="AM19" s="58">
        <f t="shared" si="47"/>
        <v>8.9664351851851841E-4</v>
      </c>
      <c r="AN19" s="53">
        <f t="shared" si="36"/>
        <v>8</v>
      </c>
      <c r="AO19" s="58">
        <f t="shared" si="48"/>
        <v>1.9965277777777772E-3</v>
      </c>
      <c r="AP19" s="53">
        <f t="shared" si="38"/>
        <v>8</v>
      </c>
    </row>
    <row r="20" spans="1:46" s="56" customFormat="1" ht="13.2">
      <c r="A20" s="57"/>
      <c r="B20" s="58"/>
      <c r="C20" s="58"/>
      <c r="D20" s="58"/>
      <c r="E20" s="58"/>
      <c r="F20" s="58"/>
      <c r="G20" s="58"/>
      <c r="H20" s="58"/>
      <c r="I20" s="58"/>
      <c r="J20" s="58"/>
      <c r="K20" s="58"/>
      <c r="L20" s="58"/>
      <c r="M20" s="58"/>
      <c r="N20" s="58"/>
      <c r="O20" s="58"/>
      <c r="P20" s="58"/>
      <c r="Q20" s="58"/>
      <c r="R20" s="58"/>
      <c r="S20" s="58"/>
      <c r="T20" s="58"/>
      <c r="U20" s="58"/>
      <c r="V20" s="53"/>
      <c r="W20" s="58"/>
      <c r="X20" s="53"/>
      <c r="Y20" s="58"/>
      <c r="Z20" s="53"/>
      <c r="AA20" s="58"/>
      <c r="AB20" s="53"/>
      <c r="AC20" s="58"/>
      <c r="AD20" s="53"/>
      <c r="AE20" s="58"/>
      <c r="AF20" s="53"/>
      <c r="AG20" s="58"/>
      <c r="AH20" s="53"/>
      <c r="AI20" s="58"/>
      <c r="AJ20" s="53"/>
      <c r="AK20" s="58"/>
      <c r="AL20" s="53"/>
      <c r="AM20" s="58"/>
      <c r="AN20" s="53"/>
      <c r="AO20" s="58"/>
      <c r="AP20" s="53"/>
      <c r="AQ20" s="53"/>
      <c r="AR20" s="53"/>
      <c r="AS20" s="53"/>
      <c r="AT20" s="53"/>
    </row>
    <row r="21" spans="1:46" s="56" customFormat="1" ht="13.2">
      <c r="A21" s="51">
        <v>11</v>
      </c>
      <c r="B21" s="51" t="s">
        <v>42</v>
      </c>
      <c r="C21" s="52" t="s">
        <v>43</v>
      </c>
      <c r="D21" s="51" t="s">
        <v>44</v>
      </c>
      <c r="E21" s="52" t="s">
        <v>43</v>
      </c>
      <c r="F21" s="51" t="s">
        <v>45</v>
      </c>
      <c r="G21" s="52" t="s">
        <v>43</v>
      </c>
      <c r="H21" s="51" t="s">
        <v>46</v>
      </c>
      <c r="I21" s="52" t="s">
        <v>43</v>
      </c>
      <c r="J21" s="51" t="s">
        <v>47</v>
      </c>
      <c r="K21" s="52" t="s">
        <v>43</v>
      </c>
      <c r="L21" s="51" t="s">
        <v>48</v>
      </c>
      <c r="M21" s="52" t="s">
        <v>43</v>
      </c>
      <c r="N21" s="51" t="s">
        <v>49</v>
      </c>
      <c r="O21" s="52" t="s">
        <v>43</v>
      </c>
      <c r="P21" s="51" t="s">
        <v>50</v>
      </c>
      <c r="Q21" s="52" t="s">
        <v>43</v>
      </c>
      <c r="R21" s="51" t="s">
        <v>51</v>
      </c>
      <c r="S21" s="52" t="s">
        <v>43</v>
      </c>
      <c r="T21" s="51" t="s">
        <v>52</v>
      </c>
      <c r="U21" s="52" t="s">
        <v>43</v>
      </c>
      <c r="V21" s="53"/>
      <c r="W21" s="53" t="str">
        <f t="shared" si="20"/>
        <v>50mFr</v>
      </c>
      <c r="X21" s="53" t="str">
        <f t="shared" si="20"/>
        <v>級</v>
      </c>
      <c r="Y21" s="53" t="str">
        <f t="shared" ref="Y21" si="49">D21</f>
        <v>100mFr</v>
      </c>
      <c r="Z21" s="53" t="str">
        <f t="shared" ref="Z21:Z29" si="50">E21</f>
        <v>級</v>
      </c>
      <c r="AA21" s="53" t="str">
        <f t="shared" ref="AA21" si="51">F21</f>
        <v>200mFr</v>
      </c>
      <c r="AB21" s="53" t="str">
        <f t="shared" ref="AB21:AB29" si="52">G21</f>
        <v>級</v>
      </c>
      <c r="AC21" s="53" t="str">
        <f t="shared" ref="AC21" si="53">H21</f>
        <v>50mBa</v>
      </c>
      <c r="AD21" s="53" t="str">
        <f t="shared" ref="AD21:AD29" si="54">I21</f>
        <v>級</v>
      </c>
      <c r="AE21" s="53" t="str">
        <f t="shared" ref="AE21" si="55">J21</f>
        <v>100mBa</v>
      </c>
      <c r="AF21" s="53" t="str">
        <f t="shared" ref="AF21:AF29" si="56">K21</f>
        <v>級</v>
      </c>
      <c r="AG21" s="53" t="str">
        <f t="shared" ref="AG21" si="57">L21</f>
        <v>50mBr</v>
      </c>
      <c r="AH21" s="53" t="str">
        <f t="shared" ref="AH21:AH29" si="58">M21</f>
        <v>級</v>
      </c>
      <c r="AI21" s="53" t="str">
        <f t="shared" ref="AI21" si="59">N21</f>
        <v>100mBr</v>
      </c>
      <c r="AJ21" s="53" t="str">
        <f t="shared" ref="AJ21:AJ29" si="60">O21</f>
        <v>級</v>
      </c>
      <c r="AK21" s="53" t="str">
        <f t="shared" ref="AK21" si="61">P21</f>
        <v>50mＦly</v>
      </c>
      <c r="AL21" s="53" t="str">
        <f t="shared" ref="AL21:AL29" si="62">Q21</f>
        <v>級</v>
      </c>
      <c r="AM21" s="53" t="str">
        <f t="shared" ref="AM21" si="63">R21</f>
        <v>100mＦly</v>
      </c>
      <c r="AN21" s="53" t="str">
        <f t="shared" ref="AN21:AN29" si="64">S21</f>
        <v>級</v>
      </c>
      <c r="AO21" s="53" t="str">
        <f t="shared" ref="AO21" si="65">T21</f>
        <v>200mIM</v>
      </c>
      <c r="AP21" s="53" t="str">
        <f t="shared" ref="AP21:AP29" si="66">U21</f>
        <v>級</v>
      </c>
      <c r="AQ21" s="53"/>
      <c r="AR21" s="53"/>
      <c r="AS21" s="53"/>
      <c r="AT21" s="53"/>
    </row>
    <row r="22" spans="1:46" s="53" customFormat="1" ht="9.6">
      <c r="A22" s="51">
        <v>15</v>
      </c>
      <c r="B22" s="55">
        <v>0</v>
      </c>
      <c r="C22" s="51">
        <v>15</v>
      </c>
      <c r="D22" s="55">
        <v>0</v>
      </c>
      <c r="E22" s="51">
        <v>15</v>
      </c>
      <c r="F22" s="55">
        <v>0</v>
      </c>
      <c r="G22" s="51">
        <v>15</v>
      </c>
      <c r="H22" s="55">
        <v>0</v>
      </c>
      <c r="I22" s="51">
        <v>15</v>
      </c>
      <c r="J22" s="55">
        <v>0</v>
      </c>
      <c r="K22" s="51">
        <v>15</v>
      </c>
      <c r="L22" s="55">
        <v>0</v>
      </c>
      <c r="M22" s="51">
        <v>15</v>
      </c>
      <c r="N22" s="55">
        <v>0</v>
      </c>
      <c r="O22" s="51">
        <v>15</v>
      </c>
      <c r="P22" s="55">
        <v>0</v>
      </c>
      <c r="Q22" s="51">
        <v>15</v>
      </c>
      <c r="R22" s="55">
        <v>0</v>
      </c>
      <c r="S22" s="51">
        <v>15</v>
      </c>
      <c r="T22" s="55">
        <v>0</v>
      </c>
      <c r="U22" s="51">
        <v>15</v>
      </c>
      <c r="W22" s="58">
        <v>0</v>
      </c>
      <c r="X22" s="53">
        <f t="shared" si="20"/>
        <v>15</v>
      </c>
      <c r="Y22" s="58">
        <v>0</v>
      </c>
      <c r="Z22" s="53">
        <f t="shared" si="50"/>
        <v>15</v>
      </c>
      <c r="AA22" s="58">
        <v>0</v>
      </c>
      <c r="AB22" s="53">
        <f t="shared" si="52"/>
        <v>15</v>
      </c>
      <c r="AC22" s="58">
        <v>0</v>
      </c>
      <c r="AD22" s="53">
        <f t="shared" si="54"/>
        <v>15</v>
      </c>
      <c r="AE22" s="58">
        <v>0</v>
      </c>
      <c r="AF22" s="53">
        <f t="shared" si="56"/>
        <v>15</v>
      </c>
      <c r="AG22" s="58">
        <v>0</v>
      </c>
      <c r="AH22" s="53">
        <f t="shared" si="58"/>
        <v>15</v>
      </c>
      <c r="AI22" s="58">
        <v>0</v>
      </c>
      <c r="AJ22" s="53">
        <f t="shared" si="60"/>
        <v>15</v>
      </c>
      <c r="AK22" s="58">
        <v>0</v>
      </c>
      <c r="AL22" s="53">
        <f t="shared" si="62"/>
        <v>15</v>
      </c>
      <c r="AM22" s="58">
        <v>0</v>
      </c>
      <c r="AN22" s="53">
        <f t="shared" si="64"/>
        <v>15</v>
      </c>
      <c r="AO22" s="58">
        <v>0</v>
      </c>
      <c r="AP22" s="53">
        <f t="shared" si="66"/>
        <v>15</v>
      </c>
    </row>
    <row r="23" spans="1:46" s="56" customFormat="1" ht="13.2">
      <c r="A23" s="51">
        <v>14</v>
      </c>
      <c r="B23" s="55">
        <v>3.0740740740740739E-4</v>
      </c>
      <c r="C23" s="52">
        <v>14</v>
      </c>
      <c r="D23" s="55">
        <v>6.6585648148148146E-4</v>
      </c>
      <c r="E23" s="52">
        <v>14</v>
      </c>
      <c r="F23" s="55">
        <v>1.4368055555555555E-3</v>
      </c>
      <c r="G23" s="52">
        <v>14</v>
      </c>
      <c r="H23" s="55">
        <v>3.3946759259259265E-4</v>
      </c>
      <c r="I23" s="52">
        <v>14</v>
      </c>
      <c r="J23" s="55">
        <v>7.2962962962962955E-4</v>
      </c>
      <c r="K23" s="52">
        <v>14</v>
      </c>
      <c r="L23" s="55">
        <v>3.797453703703704E-4</v>
      </c>
      <c r="M23" s="52">
        <v>14</v>
      </c>
      <c r="N23" s="55">
        <v>8.2256944444444435E-4</v>
      </c>
      <c r="O23" s="52">
        <v>14</v>
      </c>
      <c r="P23" s="55">
        <v>3.2465277777777776E-4</v>
      </c>
      <c r="Q23" s="52">
        <v>14</v>
      </c>
      <c r="R23" s="55">
        <v>7.1793981481481492E-4</v>
      </c>
      <c r="S23" s="52">
        <v>14</v>
      </c>
      <c r="T23" s="55">
        <v>1.6006944444444445E-3</v>
      </c>
      <c r="U23" s="52">
        <v>14</v>
      </c>
      <c r="V23" s="53"/>
      <c r="W23" s="58">
        <f t="shared" ref="W23" si="67">B23+$W$1</f>
        <v>3.0752314814814813E-4</v>
      </c>
      <c r="X23" s="53">
        <f t="shared" si="20"/>
        <v>14</v>
      </c>
      <c r="Y23" s="58">
        <f t="shared" ref="Y23:Y29" si="68">D23+$W$1</f>
        <v>6.659722222222222E-4</v>
      </c>
      <c r="Z23" s="53">
        <f t="shared" si="50"/>
        <v>14</v>
      </c>
      <c r="AA23" s="58">
        <f t="shared" ref="AA23:AA29" si="69">F23+$W$1</f>
        <v>1.4369212962962964E-3</v>
      </c>
      <c r="AB23" s="53">
        <f t="shared" si="52"/>
        <v>14</v>
      </c>
      <c r="AC23" s="58">
        <f t="shared" ref="AC23:AC29" si="70">H23+$W$1</f>
        <v>3.3958333333333339E-4</v>
      </c>
      <c r="AD23" s="53">
        <f t="shared" si="54"/>
        <v>14</v>
      </c>
      <c r="AE23" s="58">
        <f t="shared" ref="AE23:AE29" si="71">J23+$W$1</f>
        <v>7.2974537037037029E-4</v>
      </c>
      <c r="AF23" s="53">
        <f t="shared" si="56"/>
        <v>14</v>
      </c>
      <c r="AG23" s="58">
        <f t="shared" ref="AG23:AG29" si="72">L23+$W$1</f>
        <v>3.7986111111111114E-4</v>
      </c>
      <c r="AH23" s="53">
        <f t="shared" si="58"/>
        <v>14</v>
      </c>
      <c r="AI23" s="58">
        <f t="shared" ref="AI23:AI29" si="73">N23+$W$1</f>
        <v>8.2268518518518509E-4</v>
      </c>
      <c r="AJ23" s="53">
        <f t="shared" si="60"/>
        <v>14</v>
      </c>
      <c r="AK23" s="58">
        <f t="shared" ref="AK23:AK29" si="74">P23+$W$1</f>
        <v>3.2476851851851851E-4</v>
      </c>
      <c r="AL23" s="53">
        <f t="shared" si="62"/>
        <v>14</v>
      </c>
      <c r="AM23" s="58">
        <f t="shared" ref="AM23:AM29" si="75">R23+$W$1</f>
        <v>7.1805555555555566E-4</v>
      </c>
      <c r="AN23" s="53">
        <f t="shared" si="64"/>
        <v>14</v>
      </c>
      <c r="AO23" s="58">
        <f t="shared" ref="AO23:AO29" si="76">T23+$W$1</f>
        <v>1.6008101851851854E-3</v>
      </c>
      <c r="AP23" s="53">
        <f t="shared" si="66"/>
        <v>14</v>
      </c>
      <c r="AQ23" s="53"/>
      <c r="AR23" s="53"/>
      <c r="AS23" s="53"/>
      <c r="AT23" s="53"/>
    </row>
    <row r="24" spans="1:46" s="56" customFormat="1" ht="13.2">
      <c r="A24" s="51">
        <v>13</v>
      </c>
      <c r="B24" s="55">
        <v>3.1331018518518519E-4</v>
      </c>
      <c r="C24" s="52">
        <v>13</v>
      </c>
      <c r="D24" s="55">
        <v>6.795138888888889E-4</v>
      </c>
      <c r="E24" s="52">
        <v>13</v>
      </c>
      <c r="F24" s="55">
        <v>1.4651620370370372E-3</v>
      </c>
      <c r="G24" s="52">
        <v>13</v>
      </c>
      <c r="H24" s="55">
        <v>3.4618055555555552E-4</v>
      </c>
      <c r="I24" s="52">
        <v>13</v>
      </c>
      <c r="J24" s="55">
        <v>7.5810185185185182E-4</v>
      </c>
      <c r="K24" s="52">
        <v>13</v>
      </c>
      <c r="L24" s="55">
        <v>3.8726851851851851E-4</v>
      </c>
      <c r="M24" s="52">
        <v>13</v>
      </c>
      <c r="N24" s="55">
        <v>8.3865740740740743E-4</v>
      </c>
      <c r="O24" s="52">
        <v>13</v>
      </c>
      <c r="P24" s="55">
        <v>3.3159722222222222E-4</v>
      </c>
      <c r="Q24" s="52">
        <v>13</v>
      </c>
      <c r="R24" s="55">
        <v>7.3356481481481482E-4</v>
      </c>
      <c r="S24" s="52">
        <v>13</v>
      </c>
      <c r="T24" s="55">
        <v>1.6311342592592593E-3</v>
      </c>
      <c r="U24" s="52">
        <v>13</v>
      </c>
      <c r="V24" s="53"/>
      <c r="W24" s="58">
        <f t="shared" si="39"/>
        <v>3.1342592592592593E-4</v>
      </c>
      <c r="X24" s="53">
        <f t="shared" si="20"/>
        <v>13</v>
      </c>
      <c r="Y24" s="58">
        <f t="shared" si="68"/>
        <v>6.7962962962962964E-4</v>
      </c>
      <c r="Z24" s="53">
        <f t="shared" si="50"/>
        <v>13</v>
      </c>
      <c r="AA24" s="58">
        <f t="shared" si="69"/>
        <v>1.465277777777778E-3</v>
      </c>
      <c r="AB24" s="53">
        <f t="shared" si="52"/>
        <v>13</v>
      </c>
      <c r="AC24" s="58">
        <f t="shared" si="70"/>
        <v>3.4629629629629626E-4</v>
      </c>
      <c r="AD24" s="53">
        <f t="shared" si="54"/>
        <v>13</v>
      </c>
      <c r="AE24" s="58">
        <f t="shared" si="71"/>
        <v>7.5821759259259256E-4</v>
      </c>
      <c r="AF24" s="53">
        <f t="shared" si="56"/>
        <v>13</v>
      </c>
      <c r="AG24" s="58">
        <f t="shared" si="72"/>
        <v>3.8738425925925925E-4</v>
      </c>
      <c r="AH24" s="53">
        <f t="shared" si="58"/>
        <v>13</v>
      </c>
      <c r="AI24" s="58">
        <f t="shared" si="73"/>
        <v>8.3877314814814817E-4</v>
      </c>
      <c r="AJ24" s="53">
        <f t="shared" si="60"/>
        <v>13</v>
      </c>
      <c r="AK24" s="58">
        <f t="shared" si="74"/>
        <v>3.3171296296296296E-4</v>
      </c>
      <c r="AL24" s="53">
        <f t="shared" si="62"/>
        <v>13</v>
      </c>
      <c r="AM24" s="58">
        <f t="shared" si="75"/>
        <v>7.3368055555555556E-4</v>
      </c>
      <c r="AN24" s="53">
        <f t="shared" si="64"/>
        <v>13</v>
      </c>
      <c r="AO24" s="58">
        <f t="shared" si="76"/>
        <v>1.6312500000000001E-3</v>
      </c>
      <c r="AP24" s="53">
        <f t="shared" si="66"/>
        <v>13</v>
      </c>
      <c r="AQ24" s="53"/>
      <c r="AR24" s="53"/>
      <c r="AS24" s="53"/>
      <c r="AT24" s="53"/>
    </row>
    <row r="25" spans="1:46" s="54" customFormat="1" ht="9.6">
      <c r="A25" s="51">
        <v>12</v>
      </c>
      <c r="B25" s="55">
        <v>3.1909722222222224E-4</v>
      </c>
      <c r="C25" s="52">
        <v>12</v>
      </c>
      <c r="D25" s="55">
        <v>6.9317129629629633E-4</v>
      </c>
      <c r="E25" s="52">
        <v>12</v>
      </c>
      <c r="F25" s="55">
        <v>1.4935185185185184E-3</v>
      </c>
      <c r="G25" s="52">
        <v>12</v>
      </c>
      <c r="H25" s="55">
        <v>3.5300925925925924E-4</v>
      </c>
      <c r="I25" s="52">
        <v>12</v>
      </c>
      <c r="J25" s="55">
        <v>7.635416666666666E-4</v>
      </c>
      <c r="K25" s="52">
        <v>12</v>
      </c>
      <c r="L25" s="55">
        <v>3.9479166666666672E-4</v>
      </c>
      <c r="M25" s="52">
        <v>12</v>
      </c>
      <c r="N25" s="55">
        <v>8.547453703703704E-4</v>
      </c>
      <c r="O25" s="52">
        <v>12</v>
      </c>
      <c r="P25" s="55">
        <v>3.3842592592592594E-4</v>
      </c>
      <c r="Q25" s="52">
        <v>12</v>
      </c>
      <c r="R25" s="55">
        <v>7.4907407407407399E-4</v>
      </c>
      <c r="S25" s="52">
        <v>12</v>
      </c>
      <c r="T25" s="55">
        <v>1.661574074074074E-3</v>
      </c>
      <c r="U25" s="52">
        <v>12</v>
      </c>
      <c r="V25" s="53"/>
      <c r="W25" s="58">
        <f t="shared" si="39"/>
        <v>3.1921296296296298E-4</v>
      </c>
      <c r="X25" s="53">
        <f t="shared" si="20"/>
        <v>12</v>
      </c>
      <c r="Y25" s="58">
        <f t="shared" si="68"/>
        <v>6.9328703703703707E-4</v>
      </c>
      <c r="Z25" s="53">
        <f t="shared" si="50"/>
        <v>12</v>
      </c>
      <c r="AA25" s="58">
        <f t="shared" si="69"/>
        <v>1.4936342592592592E-3</v>
      </c>
      <c r="AB25" s="53">
        <f t="shared" si="52"/>
        <v>12</v>
      </c>
      <c r="AC25" s="58">
        <f t="shared" si="70"/>
        <v>3.5312499999999998E-4</v>
      </c>
      <c r="AD25" s="53">
        <f t="shared" si="54"/>
        <v>12</v>
      </c>
      <c r="AE25" s="58">
        <f t="shared" si="71"/>
        <v>7.6365740740740734E-4</v>
      </c>
      <c r="AF25" s="53">
        <f t="shared" si="56"/>
        <v>12</v>
      </c>
      <c r="AG25" s="58">
        <f t="shared" si="72"/>
        <v>3.9490740740740746E-4</v>
      </c>
      <c r="AH25" s="53">
        <f t="shared" si="58"/>
        <v>12</v>
      </c>
      <c r="AI25" s="58">
        <f t="shared" si="73"/>
        <v>8.5486111111111114E-4</v>
      </c>
      <c r="AJ25" s="53">
        <f t="shared" si="60"/>
        <v>12</v>
      </c>
      <c r="AK25" s="58">
        <f t="shared" si="74"/>
        <v>3.3854166666666668E-4</v>
      </c>
      <c r="AL25" s="53">
        <f t="shared" si="62"/>
        <v>12</v>
      </c>
      <c r="AM25" s="58">
        <f t="shared" si="75"/>
        <v>7.4918981481481473E-4</v>
      </c>
      <c r="AN25" s="53">
        <f t="shared" si="64"/>
        <v>12</v>
      </c>
      <c r="AO25" s="58">
        <f t="shared" si="76"/>
        <v>1.6616898148148148E-3</v>
      </c>
      <c r="AP25" s="53">
        <f t="shared" si="66"/>
        <v>12</v>
      </c>
      <c r="AQ25" s="53"/>
      <c r="AR25" s="53"/>
      <c r="AS25" s="53"/>
      <c r="AT25" s="53"/>
    </row>
    <row r="26" spans="1:46" s="54" customFormat="1" ht="9.6">
      <c r="A26" s="51">
        <v>11</v>
      </c>
      <c r="B26" s="55">
        <v>3.2499999999999999E-4</v>
      </c>
      <c r="C26" s="52">
        <v>11</v>
      </c>
      <c r="D26" s="55">
        <v>7.0671296296296292E-4</v>
      </c>
      <c r="E26" s="52">
        <v>11</v>
      </c>
      <c r="F26" s="55">
        <v>1.521875E-3</v>
      </c>
      <c r="G26" s="52">
        <v>11</v>
      </c>
      <c r="H26" s="55">
        <v>3.5972222222222227E-4</v>
      </c>
      <c r="I26" s="52">
        <v>11</v>
      </c>
      <c r="J26" s="55">
        <v>7.8043981481481465E-4</v>
      </c>
      <c r="K26" s="52">
        <v>11</v>
      </c>
      <c r="L26" s="55">
        <v>4.0231481481481487E-4</v>
      </c>
      <c r="M26" s="52">
        <v>11</v>
      </c>
      <c r="N26" s="55">
        <v>8.7094907407407401E-4</v>
      </c>
      <c r="O26" s="52">
        <v>11</v>
      </c>
      <c r="P26" s="55">
        <v>3.4537037037037034E-4</v>
      </c>
      <c r="Q26" s="52">
        <v>11</v>
      </c>
      <c r="R26" s="55">
        <v>7.64699074074074E-4</v>
      </c>
      <c r="S26" s="52">
        <v>11</v>
      </c>
      <c r="T26" s="55">
        <v>1.692013888888889E-3</v>
      </c>
      <c r="U26" s="52">
        <v>11</v>
      </c>
      <c r="V26" s="53"/>
      <c r="W26" s="58">
        <f t="shared" si="39"/>
        <v>3.2511574074074073E-4</v>
      </c>
      <c r="X26" s="53">
        <f t="shared" si="20"/>
        <v>11</v>
      </c>
      <c r="Y26" s="58">
        <f t="shared" si="68"/>
        <v>7.0682870370370366E-4</v>
      </c>
      <c r="Z26" s="53">
        <f t="shared" si="50"/>
        <v>11</v>
      </c>
      <c r="AA26" s="58">
        <f t="shared" si="69"/>
        <v>1.5219907407407409E-3</v>
      </c>
      <c r="AB26" s="53">
        <f t="shared" si="52"/>
        <v>11</v>
      </c>
      <c r="AC26" s="58">
        <f t="shared" si="70"/>
        <v>3.5983796296296301E-4</v>
      </c>
      <c r="AD26" s="53">
        <f t="shared" si="54"/>
        <v>11</v>
      </c>
      <c r="AE26" s="58">
        <f t="shared" si="71"/>
        <v>7.8055555555555539E-4</v>
      </c>
      <c r="AF26" s="53">
        <f t="shared" si="56"/>
        <v>11</v>
      </c>
      <c r="AG26" s="58">
        <f t="shared" si="72"/>
        <v>4.0243055555555561E-4</v>
      </c>
      <c r="AH26" s="53">
        <f t="shared" si="58"/>
        <v>11</v>
      </c>
      <c r="AI26" s="58">
        <f t="shared" si="73"/>
        <v>8.7106481481481475E-4</v>
      </c>
      <c r="AJ26" s="53">
        <f t="shared" si="60"/>
        <v>11</v>
      </c>
      <c r="AK26" s="58">
        <f t="shared" si="74"/>
        <v>3.4548611111111108E-4</v>
      </c>
      <c r="AL26" s="53">
        <f t="shared" si="62"/>
        <v>11</v>
      </c>
      <c r="AM26" s="58">
        <f t="shared" si="75"/>
        <v>7.6481481481481474E-4</v>
      </c>
      <c r="AN26" s="53">
        <f t="shared" si="64"/>
        <v>11</v>
      </c>
      <c r="AO26" s="58">
        <f t="shared" si="76"/>
        <v>1.6921296296296298E-3</v>
      </c>
      <c r="AP26" s="53">
        <f t="shared" si="66"/>
        <v>11</v>
      </c>
      <c r="AQ26" s="53"/>
      <c r="AR26" s="53"/>
      <c r="AS26" s="53"/>
      <c r="AT26" s="53"/>
    </row>
    <row r="27" spans="1:46" s="54" customFormat="1" ht="9.6">
      <c r="A27" s="51">
        <v>10</v>
      </c>
      <c r="B27" s="55">
        <v>3.3078703703703704E-4</v>
      </c>
      <c r="C27" s="52">
        <v>10</v>
      </c>
      <c r="D27" s="55">
        <v>7.2037037037037046E-4</v>
      </c>
      <c r="E27" s="52">
        <v>10</v>
      </c>
      <c r="F27" s="55">
        <v>1.5502314814814816E-3</v>
      </c>
      <c r="G27" s="52">
        <v>10</v>
      </c>
      <c r="H27" s="55">
        <v>3.6655092592592588E-4</v>
      </c>
      <c r="I27" s="52">
        <v>10</v>
      </c>
      <c r="J27" s="55">
        <v>7.9745370370370376E-4</v>
      </c>
      <c r="K27" s="52">
        <v>10</v>
      </c>
      <c r="L27" s="55">
        <v>4.0983796296296292E-4</v>
      </c>
      <c r="M27" s="52">
        <v>10</v>
      </c>
      <c r="N27" s="55">
        <v>8.870370370370372E-4</v>
      </c>
      <c r="O27" s="52">
        <v>10</v>
      </c>
      <c r="P27" s="55">
        <v>3.523148148148148E-4</v>
      </c>
      <c r="Q27" s="52">
        <v>10</v>
      </c>
      <c r="R27" s="55">
        <v>7.8032407407407401E-4</v>
      </c>
      <c r="S27" s="52">
        <v>10</v>
      </c>
      <c r="T27" s="55">
        <v>1.7224537037037037E-3</v>
      </c>
      <c r="U27" s="52">
        <v>10</v>
      </c>
      <c r="V27" s="53"/>
      <c r="W27" s="58">
        <f t="shared" si="39"/>
        <v>3.3090277777777778E-4</v>
      </c>
      <c r="X27" s="53">
        <f t="shared" si="20"/>
        <v>10</v>
      </c>
      <c r="Y27" s="58">
        <f t="shared" si="68"/>
        <v>7.204861111111112E-4</v>
      </c>
      <c r="Z27" s="53">
        <f t="shared" si="50"/>
        <v>10</v>
      </c>
      <c r="AA27" s="58">
        <f t="shared" si="69"/>
        <v>1.5503472222222225E-3</v>
      </c>
      <c r="AB27" s="53">
        <f t="shared" si="52"/>
        <v>10</v>
      </c>
      <c r="AC27" s="58">
        <f t="shared" si="70"/>
        <v>3.6666666666666662E-4</v>
      </c>
      <c r="AD27" s="53">
        <f t="shared" si="54"/>
        <v>10</v>
      </c>
      <c r="AE27" s="58">
        <f t="shared" si="71"/>
        <v>7.975694444444445E-4</v>
      </c>
      <c r="AF27" s="53">
        <f t="shared" si="56"/>
        <v>10</v>
      </c>
      <c r="AG27" s="58">
        <f t="shared" si="72"/>
        <v>4.0995370370370366E-4</v>
      </c>
      <c r="AH27" s="53">
        <f t="shared" si="58"/>
        <v>10</v>
      </c>
      <c r="AI27" s="58">
        <f t="shared" si="73"/>
        <v>8.8715277777777794E-4</v>
      </c>
      <c r="AJ27" s="53">
        <f t="shared" si="60"/>
        <v>10</v>
      </c>
      <c r="AK27" s="58">
        <f t="shared" si="74"/>
        <v>3.5243055555555554E-4</v>
      </c>
      <c r="AL27" s="53">
        <f t="shared" si="62"/>
        <v>10</v>
      </c>
      <c r="AM27" s="58">
        <f t="shared" si="75"/>
        <v>7.8043981481481475E-4</v>
      </c>
      <c r="AN27" s="53">
        <f t="shared" si="64"/>
        <v>10</v>
      </c>
      <c r="AO27" s="58">
        <f t="shared" si="76"/>
        <v>1.7225694444444445E-3</v>
      </c>
      <c r="AP27" s="53">
        <f t="shared" si="66"/>
        <v>10</v>
      </c>
      <c r="AQ27" s="53"/>
      <c r="AR27" s="53"/>
      <c r="AS27" s="53"/>
      <c r="AT27" s="53"/>
    </row>
    <row r="28" spans="1:46" s="54" customFormat="1" ht="9.6">
      <c r="A28" s="51">
        <v>9</v>
      </c>
      <c r="B28" s="55">
        <v>3.459490740740741E-4</v>
      </c>
      <c r="C28" s="52">
        <v>9</v>
      </c>
      <c r="D28" s="55">
        <v>7.5324074074074085E-4</v>
      </c>
      <c r="E28" s="52">
        <v>9</v>
      </c>
      <c r="F28" s="55">
        <v>1.6211805555555556E-3</v>
      </c>
      <c r="G28" s="52">
        <v>9</v>
      </c>
      <c r="H28" s="55">
        <v>3.8333333333333329E-4</v>
      </c>
      <c r="I28" s="52">
        <v>9</v>
      </c>
      <c r="J28" s="55">
        <v>8.3171296296296292E-4</v>
      </c>
      <c r="K28" s="52">
        <v>9</v>
      </c>
      <c r="L28" s="55">
        <v>4.2916666666666673E-4</v>
      </c>
      <c r="M28" s="52">
        <v>9</v>
      </c>
      <c r="N28" s="55">
        <v>9.2766203703703717E-4</v>
      </c>
      <c r="O28" s="52">
        <v>9</v>
      </c>
      <c r="P28" s="55">
        <v>3.6875000000000005E-4</v>
      </c>
      <c r="Q28" s="52">
        <v>9</v>
      </c>
      <c r="R28" s="55">
        <v>8.1562500000000005E-4</v>
      </c>
      <c r="S28" s="52">
        <v>9</v>
      </c>
      <c r="T28" s="55">
        <v>1.8034722222222222E-3</v>
      </c>
      <c r="U28" s="52">
        <v>9</v>
      </c>
      <c r="V28" s="53"/>
      <c r="W28" s="58">
        <f t="shared" si="39"/>
        <v>3.4606481481481484E-4</v>
      </c>
      <c r="X28" s="53">
        <f t="shared" si="20"/>
        <v>9</v>
      </c>
      <c r="Y28" s="58">
        <f t="shared" si="68"/>
        <v>7.5335648148148159E-4</v>
      </c>
      <c r="Z28" s="53">
        <f t="shared" si="50"/>
        <v>9</v>
      </c>
      <c r="AA28" s="58">
        <f t="shared" si="69"/>
        <v>1.6212962962962965E-3</v>
      </c>
      <c r="AB28" s="53">
        <f t="shared" si="52"/>
        <v>9</v>
      </c>
      <c r="AC28" s="58">
        <f t="shared" si="70"/>
        <v>3.8344907407407403E-4</v>
      </c>
      <c r="AD28" s="53">
        <f t="shared" si="54"/>
        <v>9</v>
      </c>
      <c r="AE28" s="58">
        <f t="shared" si="71"/>
        <v>8.3182870370370366E-4</v>
      </c>
      <c r="AF28" s="53">
        <f t="shared" si="56"/>
        <v>9</v>
      </c>
      <c r="AG28" s="58">
        <f t="shared" si="72"/>
        <v>4.2928240740740747E-4</v>
      </c>
      <c r="AH28" s="53">
        <f t="shared" si="58"/>
        <v>9</v>
      </c>
      <c r="AI28" s="58">
        <f t="shared" si="73"/>
        <v>9.2777777777777791E-4</v>
      </c>
      <c r="AJ28" s="53">
        <f t="shared" si="60"/>
        <v>9</v>
      </c>
      <c r="AK28" s="58">
        <f t="shared" si="74"/>
        <v>3.6886574074074079E-4</v>
      </c>
      <c r="AL28" s="53">
        <f t="shared" si="62"/>
        <v>9</v>
      </c>
      <c r="AM28" s="58">
        <f t="shared" si="75"/>
        <v>8.1574074074074079E-4</v>
      </c>
      <c r="AN28" s="53">
        <f t="shared" si="64"/>
        <v>9</v>
      </c>
      <c r="AO28" s="58">
        <f t="shared" si="76"/>
        <v>1.803587962962963E-3</v>
      </c>
      <c r="AP28" s="53">
        <f t="shared" si="66"/>
        <v>9</v>
      </c>
      <c r="AQ28" s="53"/>
      <c r="AR28" s="53"/>
      <c r="AS28" s="53"/>
      <c r="AT28" s="53"/>
    </row>
    <row r="29" spans="1:46" s="54" customFormat="1" ht="9.6">
      <c r="A29" s="51">
        <v>8</v>
      </c>
      <c r="B29" s="55">
        <v>3.6111111111111115E-4</v>
      </c>
      <c r="C29" s="52">
        <v>8</v>
      </c>
      <c r="D29" s="55">
        <v>7.975694444444445E-4</v>
      </c>
      <c r="E29" s="52">
        <v>8</v>
      </c>
      <c r="F29" s="55">
        <v>1.692013888888889E-3</v>
      </c>
      <c r="G29" s="52">
        <v>8</v>
      </c>
      <c r="H29" s="55">
        <v>4.002314814814815E-4</v>
      </c>
      <c r="I29" s="52">
        <v>8</v>
      </c>
      <c r="J29" s="55">
        <v>8.6597222222222208E-4</v>
      </c>
      <c r="K29" s="52">
        <v>8</v>
      </c>
      <c r="L29" s="55">
        <v>4.4849537037037042E-4</v>
      </c>
      <c r="M29" s="52">
        <v>8</v>
      </c>
      <c r="N29" s="55">
        <v>9.6817129629629629E-4</v>
      </c>
      <c r="O29" s="52">
        <v>8</v>
      </c>
      <c r="P29" s="55">
        <v>3.8506944444444445E-4</v>
      </c>
      <c r="Q29" s="52">
        <v>8</v>
      </c>
      <c r="R29" s="55">
        <v>8.5092592592592598E-4</v>
      </c>
      <c r="S29" s="52">
        <v>8</v>
      </c>
      <c r="T29" s="55">
        <v>1.8844907407407406E-3</v>
      </c>
      <c r="U29" s="52">
        <v>8</v>
      </c>
      <c r="V29" s="53"/>
      <c r="W29" s="58">
        <f t="shared" si="39"/>
        <v>3.6122685185185189E-4</v>
      </c>
      <c r="X29" s="53">
        <f t="shared" si="20"/>
        <v>8</v>
      </c>
      <c r="Y29" s="58">
        <f t="shared" si="68"/>
        <v>7.9768518518518524E-4</v>
      </c>
      <c r="Z29" s="53">
        <f t="shared" si="50"/>
        <v>8</v>
      </c>
      <c r="AA29" s="58">
        <f t="shared" si="69"/>
        <v>1.6921296296296298E-3</v>
      </c>
      <c r="AB29" s="53">
        <f t="shared" si="52"/>
        <v>8</v>
      </c>
      <c r="AC29" s="58">
        <f t="shared" si="70"/>
        <v>4.0034722222222224E-4</v>
      </c>
      <c r="AD29" s="53">
        <f t="shared" si="54"/>
        <v>8</v>
      </c>
      <c r="AE29" s="58">
        <f t="shared" si="71"/>
        <v>8.6608796296296282E-4</v>
      </c>
      <c r="AF29" s="53">
        <f t="shared" si="56"/>
        <v>8</v>
      </c>
      <c r="AG29" s="58">
        <f t="shared" si="72"/>
        <v>4.4861111111111116E-4</v>
      </c>
      <c r="AH29" s="53">
        <f t="shared" si="58"/>
        <v>8</v>
      </c>
      <c r="AI29" s="58">
        <f t="shared" si="73"/>
        <v>9.6828703703703703E-4</v>
      </c>
      <c r="AJ29" s="53">
        <f t="shared" si="60"/>
        <v>8</v>
      </c>
      <c r="AK29" s="58">
        <f t="shared" si="74"/>
        <v>3.8518518518518519E-4</v>
      </c>
      <c r="AL29" s="53">
        <f t="shared" si="62"/>
        <v>8</v>
      </c>
      <c r="AM29" s="58">
        <f t="shared" si="75"/>
        <v>8.5104166666666672E-4</v>
      </c>
      <c r="AN29" s="53">
        <f t="shared" si="64"/>
        <v>8</v>
      </c>
      <c r="AO29" s="58">
        <f t="shared" si="76"/>
        <v>1.8846064814814815E-3</v>
      </c>
      <c r="AP29" s="53">
        <f t="shared" si="66"/>
        <v>8</v>
      </c>
      <c r="AQ29" s="53"/>
      <c r="AR29" s="53"/>
      <c r="AS29" s="53"/>
      <c r="AT29" s="53"/>
    </row>
    <row r="30" spans="1:46" s="56" customFormat="1" ht="13.2">
      <c r="A30" s="51">
        <v>7</v>
      </c>
      <c r="B30" s="55">
        <v>3.7638888888888894E-4</v>
      </c>
      <c r="C30" s="52">
        <v>7</v>
      </c>
      <c r="D30" s="55">
        <v>8.1886574074074077E-4</v>
      </c>
      <c r="E30" s="52">
        <v>7</v>
      </c>
      <c r="F30" s="55">
        <v>1.7629629629629629E-3</v>
      </c>
      <c r="G30" s="52">
        <v>7</v>
      </c>
      <c r="H30" s="55">
        <v>4.1701388888888891E-4</v>
      </c>
      <c r="I30" s="52">
        <v>7</v>
      </c>
      <c r="J30" s="55">
        <v>9.0023148148148146E-4</v>
      </c>
      <c r="K30" s="52">
        <v>7</v>
      </c>
      <c r="L30" s="55">
        <v>4.6782407407407412E-4</v>
      </c>
      <c r="M30" s="52">
        <v>7</v>
      </c>
      <c r="N30" s="55">
        <v>1.0087962962962963E-3</v>
      </c>
      <c r="O30" s="52">
        <v>7</v>
      </c>
      <c r="P30" s="55">
        <v>4.0150462962962964E-4</v>
      </c>
      <c r="Q30" s="52">
        <v>7</v>
      </c>
      <c r="R30" s="55">
        <v>8.8611111111111106E-4</v>
      </c>
      <c r="S30" s="52">
        <v>7</v>
      </c>
      <c r="T30" s="55">
        <v>1.9653935185185187E-3</v>
      </c>
      <c r="U30" s="52">
        <v>7</v>
      </c>
      <c r="V30" s="53"/>
      <c r="W30" s="58"/>
      <c r="X30" s="53"/>
      <c r="Y30" s="58"/>
      <c r="Z30" s="53"/>
      <c r="AA30" s="58"/>
      <c r="AB30" s="53"/>
      <c r="AC30" s="58"/>
      <c r="AD30" s="53"/>
      <c r="AE30" s="58"/>
      <c r="AF30" s="53"/>
      <c r="AG30" s="58"/>
      <c r="AH30" s="53"/>
      <c r="AI30" s="58"/>
      <c r="AJ30" s="53"/>
      <c r="AK30" s="58"/>
      <c r="AL30" s="53"/>
      <c r="AM30" s="58"/>
      <c r="AN30" s="53"/>
      <c r="AO30" s="58"/>
      <c r="AP30" s="53"/>
      <c r="AQ30" s="53"/>
      <c r="AR30" s="53"/>
      <c r="AS30" s="53"/>
      <c r="AT30" s="53"/>
    </row>
    <row r="31" spans="1:46" s="56" customFormat="1" ht="13.2">
      <c r="A31" s="51">
        <v>12</v>
      </c>
      <c r="B31" s="51" t="s">
        <v>42</v>
      </c>
      <c r="C31" s="52" t="s">
        <v>43</v>
      </c>
      <c r="D31" s="51" t="s">
        <v>44</v>
      </c>
      <c r="E31" s="52" t="s">
        <v>43</v>
      </c>
      <c r="F31" s="51" t="s">
        <v>45</v>
      </c>
      <c r="G31" s="52" t="s">
        <v>43</v>
      </c>
      <c r="H31" s="51" t="s">
        <v>46</v>
      </c>
      <c r="I31" s="52" t="s">
        <v>43</v>
      </c>
      <c r="J31" s="51" t="s">
        <v>47</v>
      </c>
      <c r="K31" s="52" t="s">
        <v>43</v>
      </c>
      <c r="L31" s="51" t="s">
        <v>48</v>
      </c>
      <c r="M31" s="52" t="s">
        <v>43</v>
      </c>
      <c r="N31" s="51" t="s">
        <v>49</v>
      </c>
      <c r="O31" s="52" t="s">
        <v>43</v>
      </c>
      <c r="P31" s="51" t="s">
        <v>50</v>
      </c>
      <c r="Q31" s="52" t="s">
        <v>43</v>
      </c>
      <c r="R31" s="51" t="s">
        <v>51</v>
      </c>
      <c r="S31" s="52" t="s">
        <v>43</v>
      </c>
      <c r="T31" s="51" t="s">
        <v>52</v>
      </c>
      <c r="U31" s="52" t="s">
        <v>43</v>
      </c>
      <c r="V31" s="53"/>
      <c r="W31" s="53" t="str">
        <f t="shared" si="20"/>
        <v>50mFr</v>
      </c>
      <c r="X31" s="53" t="str">
        <f t="shared" si="20"/>
        <v>級</v>
      </c>
      <c r="Y31" s="53" t="str">
        <f t="shared" ref="Y31" si="77">D31</f>
        <v>100mFr</v>
      </c>
      <c r="Z31" s="53" t="str">
        <f t="shared" ref="Z31:Z39" si="78">E31</f>
        <v>級</v>
      </c>
      <c r="AA31" s="53" t="str">
        <f t="shared" ref="AA31" si="79">F31</f>
        <v>200mFr</v>
      </c>
      <c r="AB31" s="53" t="str">
        <f t="shared" ref="AB31:AB39" si="80">G31</f>
        <v>級</v>
      </c>
      <c r="AC31" s="53" t="str">
        <f t="shared" ref="AC31" si="81">H31</f>
        <v>50mBa</v>
      </c>
      <c r="AD31" s="53" t="str">
        <f t="shared" ref="AD31:AD39" si="82">I31</f>
        <v>級</v>
      </c>
      <c r="AE31" s="53" t="str">
        <f t="shared" ref="AE31" si="83">J31</f>
        <v>100mBa</v>
      </c>
      <c r="AF31" s="53" t="str">
        <f t="shared" ref="AF31:AF39" si="84">K31</f>
        <v>級</v>
      </c>
      <c r="AG31" s="53" t="str">
        <f t="shared" ref="AG31" si="85">L31</f>
        <v>50mBr</v>
      </c>
      <c r="AH31" s="53" t="str">
        <f t="shared" ref="AH31:AH39" si="86">M31</f>
        <v>級</v>
      </c>
      <c r="AI31" s="53" t="str">
        <f t="shared" ref="AI31" si="87">N31</f>
        <v>100mBr</v>
      </c>
      <c r="AJ31" s="53" t="str">
        <f t="shared" ref="AJ31:AJ39" si="88">O31</f>
        <v>級</v>
      </c>
      <c r="AK31" s="53" t="str">
        <f t="shared" ref="AK31" si="89">P31</f>
        <v>50mＦly</v>
      </c>
      <c r="AL31" s="53" t="str">
        <f t="shared" ref="AL31:AL39" si="90">Q31</f>
        <v>級</v>
      </c>
      <c r="AM31" s="53" t="str">
        <f t="shared" ref="AM31" si="91">R31</f>
        <v>100mＦly</v>
      </c>
      <c r="AN31" s="53" t="str">
        <f t="shared" ref="AN31:AN39" si="92">S31</f>
        <v>級</v>
      </c>
      <c r="AO31" s="53" t="str">
        <f t="shared" ref="AO31" si="93">T31</f>
        <v>200mIM</v>
      </c>
      <c r="AP31" s="53" t="str">
        <f t="shared" ref="AP31:AP39" si="94">U31</f>
        <v>級</v>
      </c>
      <c r="AQ31" s="53"/>
      <c r="AR31" s="53"/>
      <c r="AS31" s="53"/>
      <c r="AT31" s="53"/>
    </row>
    <row r="32" spans="1:46" s="53" customFormat="1" ht="9.6">
      <c r="A32" s="51">
        <v>15</v>
      </c>
      <c r="B32" s="55">
        <v>0</v>
      </c>
      <c r="C32" s="51">
        <v>15</v>
      </c>
      <c r="D32" s="55">
        <v>0</v>
      </c>
      <c r="E32" s="51">
        <v>15</v>
      </c>
      <c r="F32" s="55">
        <v>0</v>
      </c>
      <c r="G32" s="51">
        <v>15</v>
      </c>
      <c r="H32" s="55">
        <v>0</v>
      </c>
      <c r="I32" s="51">
        <v>15</v>
      </c>
      <c r="J32" s="55">
        <v>0</v>
      </c>
      <c r="K32" s="51">
        <v>15</v>
      </c>
      <c r="L32" s="55">
        <v>0</v>
      </c>
      <c r="M32" s="51">
        <v>15</v>
      </c>
      <c r="N32" s="55">
        <v>0</v>
      </c>
      <c r="O32" s="51">
        <v>15</v>
      </c>
      <c r="P32" s="55">
        <v>0</v>
      </c>
      <c r="Q32" s="51">
        <v>15</v>
      </c>
      <c r="R32" s="55">
        <v>0</v>
      </c>
      <c r="S32" s="51">
        <v>15</v>
      </c>
      <c r="T32" s="55">
        <v>0</v>
      </c>
      <c r="U32" s="51">
        <v>15</v>
      </c>
      <c r="W32" s="58">
        <v>0</v>
      </c>
      <c r="X32" s="53">
        <f t="shared" si="20"/>
        <v>15</v>
      </c>
      <c r="Y32" s="58">
        <v>0</v>
      </c>
      <c r="Z32" s="53">
        <f t="shared" si="78"/>
        <v>15</v>
      </c>
      <c r="AA32" s="58">
        <v>0</v>
      </c>
      <c r="AB32" s="53">
        <f t="shared" si="80"/>
        <v>15</v>
      </c>
      <c r="AC32" s="58">
        <v>0</v>
      </c>
      <c r="AD32" s="53">
        <f t="shared" si="82"/>
        <v>15</v>
      </c>
      <c r="AE32" s="58">
        <v>0</v>
      </c>
      <c r="AF32" s="53">
        <f t="shared" si="84"/>
        <v>15</v>
      </c>
      <c r="AG32" s="58">
        <v>0</v>
      </c>
      <c r="AH32" s="53">
        <f t="shared" si="86"/>
        <v>15</v>
      </c>
      <c r="AI32" s="58">
        <v>0</v>
      </c>
      <c r="AJ32" s="53">
        <f t="shared" si="88"/>
        <v>15</v>
      </c>
      <c r="AK32" s="58">
        <v>0</v>
      </c>
      <c r="AL32" s="53">
        <f t="shared" si="90"/>
        <v>15</v>
      </c>
      <c r="AM32" s="58">
        <v>0</v>
      </c>
      <c r="AN32" s="53">
        <f t="shared" si="92"/>
        <v>15</v>
      </c>
      <c r="AO32" s="58">
        <v>0</v>
      </c>
      <c r="AP32" s="53">
        <f t="shared" si="94"/>
        <v>15</v>
      </c>
    </row>
    <row r="33" spans="1:46" s="56" customFormat="1" ht="13.2">
      <c r="A33" s="51">
        <v>14</v>
      </c>
      <c r="B33" s="55">
        <v>3.0219907407407403E-4</v>
      </c>
      <c r="C33" s="52">
        <v>14</v>
      </c>
      <c r="D33" s="55">
        <v>6.543981481481482E-4</v>
      </c>
      <c r="E33" s="52">
        <v>14</v>
      </c>
      <c r="F33" s="55">
        <v>1.4106481481481481E-3</v>
      </c>
      <c r="G33" s="52">
        <v>14</v>
      </c>
      <c r="H33" s="55">
        <v>3.3287037037037042E-4</v>
      </c>
      <c r="I33" s="52">
        <v>14</v>
      </c>
      <c r="J33" s="55">
        <v>7.1527777777777779E-4</v>
      </c>
      <c r="K33" s="52">
        <v>14</v>
      </c>
      <c r="L33" s="55">
        <v>3.7245370370370373E-4</v>
      </c>
      <c r="M33" s="52">
        <v>14</v>
      </c>
      <c r="N33" s="55">
        <v>8.0879629629629628E-4</v>
      </c>
      <c r="O33" s="52">
        <v>14</v>
      </c>
      <c r="P33" s="55">
        <v>3.1863425925925923E-4</v>
      </c>
      <c r="Q33" s="52">
        <v>14</v>
      </c>
      <c r="R33" s="55">
        <v>7.0439814814814811E-4</v>
      </c>
      <c r="S33" s="52">
        <v>14</v>
      </c>
      <c r="T33" s="55">
        <v>1.5741898148148149E-3</v>
      </c>
      <c r="U33" s="52">
        <v>14</v>
      </c>
      <c r="V33" s="53"/>
      <c r="W33" s="58">
        <f t="shared" ref="W33" si="95">B33+$W$1</f>
        <v>3.0231481481481477E-4</v>
      </c>
      <c r="X33" s="53">
        <f t="shared" si="20"/>
        <v>14</v>
      </c>
      <c r="Y33" s="58">
        <f t="shared" ref="Y33:Y39" si="96">D33+$W$1</f>
        <v>6.5451388888888894E-4</v>
      </c>
      <c r="Z33" s="53">
        <f t="shared" si="78"/>
        <v>14</v>
      </c>
      <c r="AA33" s="58">
        <f t="shared" ref="AA33:AA39" si="97">F33+$W$1</f>
        <v>1.4107638888888889E-3</v>
      </c>
      <c r="AB33" s="53">
        <f t="shared" si="80"/>
        <v>14</v>
      </c>
      <c r="AC33" s="58">
        <f t="shared" ref="AC33:AC39" si="98">H33+$W$1</f>
        <v>3.3298611111111116E-4</v>
      </c>
      <c r="AD33" s="53">
        <f t="shared" si="82"/>
        <v>14</v>
      </c>
      <c r="AE33" s="58">
        <f t="shared" ref="AE33:AE39" si="99">J33+$W$1</f>
        <v>7.1539351851851853E-4</v>
      </c>
      <c r="AF33" s="53">
        <f t="shared" si="84"/>
        <v>14</v>
      </c>
      <c r="AG33" s="58">
        <f t="shared" ref="AG33:AG39" si="100">L33+$W$1</f>
        <v>3.7256944444444447E-4</v>
      </c>
      <c r="AH33" s="53">
        <f t="shared" si="86"/>
        <v>14</v>
      </c>
      <c r="AI33" s="58">
        <f t="shared" ref="AI33:AI39" si="101">N33+$W$1</f>
        <v>8.0891203703703702E-4</v>
      </c>
      <c r="AJ33" s="53">
        <f t="shared" si="88"/>
        <v>14</v>
      </c>
      <c r="AK33" s="58">
        <f t="shared" ref="AK33:AK39" si="102">P33+$W$1</f>
        <v>3.1874999999999997E-4</v>
      </c>
      <c r="AL33" s="53">
        <f t="shared" si="90"/>
        <v>14</v>
      </c>
      <c r="AM33" s="58">
        <f t="shared" ref="AM33:AM39" si="103">R33+$W$1</f>
        <v>7.0451388888888885E-4</v>
      </c>
      <c r="AN33" s="53">
        <f t="shared" si="92"/>
        <v>14</v>
      </c>
      <c r="AO33" s="58">
        <f t="shared" ref="AO33:AO39" si="104">T33+$W$1</f>
        <v>1.5743055555555558E-3</v>
      </c>
      <c r="AP33" s="53">
        <f t="shared" si="94"/>
        <v>14</v>
      </c>
      <c r="AQ33" s="53"/>
      <c r="AR33" s="53"/>
      <c r="AS33" s="53"/>
      <c r="AT33" s="53"/>
    </row>
    <row r="34" spans="1:46" s="56" customFormat="1" ht="13.2">
      <c r="A34" s="51">
        <v>13</v>
      </c>
      <c r="B34" s="55">
        <v>3.0740740740740744E-4</v>
      </c>
      <c r="C34" s="52">
        <v>13</v>
      </c>
      <c r="D34" s="55">
        <v>6.6585648148148146E-4</v>
      </c>
      <c r="E34" s="52">
        <v>13</v>
      </c>
      <c r="F34" s="55">
        <v>1.4368055555555555E-3</v>
      </c>
      <c r="G34" s="52">
        <v>13</v>
      </c>
      <c r="H34" s="55">
        <v>3.3946759259259265E-4</v>
      </c>
      <c r="I34" s="52">
        <v>13</v>
      </c>
      <c r="J34" s="55">
        <v>7.2962962962962955E-4</v>
      </c>
      <c r="K34" s="52">
        <v>13</v>
      </c>
      <c r="L34" s="55">
        <v>3.797453703703704E-4</v>
      </c>
      <c r="M34" s="52">
        <v>13</v>
      </c>
      <c r="N34" s="55">
        <v>8.2256944444444435E-4</v>
      </c>
      <c r="O34" s="52">
        <v>13</v>
      </c>
      <c r="P34" s="55">
        <v>3.2465277777777776E-4</v>
      </c>
      <c r="Q34" s="52">
        <v>13</v>
      </c>
      <c r="R34" s="55">
        <v>7.1793981481481492E-4</v>
      </c>
      <c r="S34" s="52">
        <v>13</v>
      </c>
      <c r="T34" s="55">
        <v>1.6006944444444445E-3</v>
      </c>
      <c r="U34" s="52">
        <v>13</v>
      </c>
      <c r="V34" s="53"/>
      <c r="W34" s="58">
        <f t="shared" si="39"/>
        <v>3.0752314814814818E-4</v>
      </c>
      <c r="X34" s="53">
        <f t="shared" si="20"/>
        <v>13</v>
      </c>
      <c r="Y34" s="58">
        <f t="shared" si="96"/>
        <v>6.659722222222222E-4</v>
      </c>
      <c r="Z34" s="53">
        <f t="shared" si="78"/>
        <v>13</v>
      </c>
      <c r="AA34" s="58">
        <f t="shared" si="97"/>
        <v>1.4369212962962964E-3</v>
      </c>
      <c r="AB34" s="53">
        <f t="shared" si="80"/>
        <v>13</v>
      </c>
      <c r="AC34" s="58">
        <f t="shared" si="98"/>
        <v>3.3958333333333339E-4</v>
      </c>
      <c r="AD34" s="53">
        <f t="shared" si="82"/>
        <v>13</v>
      </c>
      <c r="AE34" s="58">
        <f t="shared" si="99"/>
        <v>7.2974537037037029E-4</v>
      </c>
      <c r="AF34" s="53">
        <f t="shared" si="84"/>
        <v>13</v>
      </c>
      <c r="AG34" s="58">
        <f t="shared" si="100"/>
        <v>3.7986111111111114E-4</v>
      </c>
      <c r="AH34" s="53">
        <f t="shared" si="86"/>
        <v>13</v>
      </c>
      <c r="AI34" s="58">
        <f t="shared" si="101"/>
        <v>8.2268518518518509E-4</v>
      </c>
      <c r="AJ34" s="53">
        <f t="shared" si="88"/>
        <v>13</v>
      </c>
      <c r="AK34" s="58">
        <f t="shared" si="102"/>
        <v>3.2476851851851851E-4</v>
      </c>
      <c r="AL34" s="53">
        <f t="shared" si="90"/>
        <v>13</v>
      </c>
      <c r="AM34" s="58">
        <f t="shared" si="103"/>
        <v>7.1805555555555566E-4</v>
      </c>
      <c r="AN34" s="53">
        <f t="shared" si="92"/>
        <v>13</v>
      </c>
      <c r="AO34" s="58">
        <f t="shared" si="104"/>
        <v>1.6008101851851854E-3</v>
      </c>
      <c r="AP34" s="53">
        <f t="shared" si="94"/>
        <v>13</v>
      </c>
      <c r="AQ34" s="53"/>
      <c r="AR34" s="53"/>
      <c r="AS34" s="53"/>
      <c r="AT34" s="53"/>
    </row>
    <row r="35" spans="1:46" s="56" customFormat="1" ht="13.2">
      <c r="A35" s="51">
        <v>12</v>
      </c>
      <c r="B35" s="55">
        <v>3.1273148148148149E-4</v>
      </c>
      <c r="C35" s="52">
        <v>12</v>
      </c>
      <c r="D35" s="55">
        <v>6.7743055555555569E-4</v>
      </c>
      <c r="E35" s="52">
        <v>12</v>
      </c>
      <c r="F35" s="55">
        <v>1.4628472222222222E-3</v>
      </c>
      <c r="G35" s="52">
        <v>12</v>
      </c>
      <c r="H35" s="55">
        <v>3.459490740740741E-4</v>
      </c>
      <c r="I35" s="52">
        <v>12</v>
      </c>
      <c r="J35" s="55">
        <v>7.4398148148148143E-4</v>
      </c>
      <c r="K35" s="52">
        <v>12</v>
      </c>
      <c r="L35" s="55">
        <v>3.8703703703703703E-4</v>
      </c>
      <c r="M35" s="52">
        <v>12</v>
      </c>
      <c r="N35" s="55">
        <v>8.3622685185185178E-4</v>
      </c>
      <c r="O35" s="52">
        <v>12</v>
      </c>
      <c r="P35" s="55">
        <v>3.3067129629629625E-4</v>
      </c>
      <c r="Q35" s="52">
        <v>12</v>
      </c>
      <c r="R35" s="55">
        <v>7.3148148148148139E-4</v>
      </c>
      <c r="S35" s="52">
        <v>12</v>
      </c>
      <c r="T35" s="55">
        <v>1.6271990740740743E-3</v>
      </c>
      <c r="U35" s="52">
        <v>12</v>
      </c>
      <c r="V35" s="53"/>
      <c r="W35" s="58">
        <f t="shared" si="39"/>
        <v>3.1284722222222223E-4</v>
      </c>
      <c r="X35" s="53">
        <f t="shared" si="20"/>
        <v>12</v>
      </c>
      <c r="Y35" s="58">
        <f t="shared" si="96"/>
        <v>6.7754629629629643E-4</v>
      </c>
      <c r="Z35" s="53">
        <f t="shared" si="78"/>
        <v>12</v>
      </c>
      <c r="AA35" s="58">
        <f t="shared" si="97"/>
        <v>1.462962962962963E-3</v>
      </c>
      <c r="AB35" s="53">
        <f t="shared" si="80"/>
        <v>12</v>
      </c>
      <c r="AC35" s="58">
        <f t="shared" si="98"/>
        <v>3.4606481481481484E-4</v>
      </c>
      <c r="AD35" s="53">
        <f t="shared" si="82"/>
        <v>12</v>
      </c>
      <c r="AE35" s="58">
        <f t="shared" si="99"/>
        <v>7.4409722222222217E-4</v>
      </c>
      <c r="AF35" s="53">
        <f t="shared" si="84"/>
        <v>12</v>
      </c>
      <c r="AG35" s="58">
        <f t="shared" si="100"/>
        <v>3.8715277777777777E-4</v>
      </c>
      <c r="AH35" s="53">
        <f t="shared" si="86"/>
        <v>12</v>
      </c>
      <c r="AI35" s="58">
        <f t="shared" si="101"/>
        <v>8.3634259259259252E-4</v>
      </c>
      <c r="AJ35" s="53">
        <f t="shared" si="88"/>
        <v>12</v>
      </c>
      <c r="AK35" s="58">
        <f t="shared" si="102"/>
        <v>3.3078703703703699E-4</v>
      </c>
      <c r="AL35" s="53">
        <f t="shared" si="90"/>
        <v>12</v>
      </c>
      <c r="AM35" s="58">
        <f t="shared" si="103"/>
        <v>7.3159722222222213E-4</v>
      </c>
      <c r="AN35" s="53">
        <f t="shared" si="92"/>
        <v>12</v>
      </c>
      <c r="AO35" s="58">
        <f t="shared" si="104"/>
        <v>1.6273148148148152E-3</v>
      </c>
      <c r="AP35" s="53">
        <f t="shared" si="94"/>
        <v>12</v>
      </c>
      <c r="AQ35" s="53"/>
      <c r="AR35" s="53"/>
      <c r="AS35" s="53"/>
      <c r="AT35" s="53"/>
    </row>
    <row r="36" spans="1:46" s="56" customFormat="1" ht="13.2">
      <c r="A36" s="51">
        <v>11</v>
      </c>
      <c r="B36" s="55">
        <v>3.1793981481481479E-4</v>
      </c>
      <c r="C36" s="52">
        <v>11</v>
      </c>
      <c r="D36" s="55">
        <v>6.8888888888888884E-4</v>
      </c>
      <c r="E36" s="52">
        <v>11</v>
      </c>
      <c r="F36" s="55">
        <v>1.4888888888888888E-3</v>
      </c>
      <c r="G36" s="52">
        <v>11</v>
      </c>
      <c r="H36" s="55">
        <v>3.5254629629629628E-4</v>
      </c>
      <c r="I36" s="52">
        <v>11</v>
      </c>
      <c r="J36" s="55">
        <v>7.5844907407407415E-4</v>
      </c>
      <c r="K36" s="52">
        <v>11</v>
      </c>
      <c r="L36" s="55">
        <v>3.943287037037037E-4</v>
      </c>
      <c r="M36" s="52">
        <v>11</v>
      </c>
      <c r="N36" s="55">
        <v>8.4999999999999995E-4</v>
      </c>
      <c r="O36" s="52">
        <v>11</v>
      </c>
      <c r="P36" s="55">
        <v>3.3668981481481478E-4</v>
      </c>
      <c r="Q36" s="52">
        <v>11</v>
      </c>
      <c r="R36" s="55">
        <v>7.4502314814814819E-4</v>
      </c>
      <c r="S36" s="52">
        <v>11</v>
      </c>
      <c r="T36" s="55">
        <v>1.6535879629629628E-3</v>
      </c>
      <c r="U36" s="52">
        <v>11</v>
      </c>
      <c r="V36" s="53"/>
      <c r="W36" s="58">
        <f t="shared" si="39"/>
        <v>3.1805555555555553E-4</v>
      </c>
      <c r="X36" s="53">
        <f t="shared" si="20"/>
        <v>11</v>
      </c>
      <c r="Y36" s="58">
        <f t="shared" si="96"/>
        <v>6.8900462962962958E-4</v>
      </c>
      <c r="Z36" s="53">
        <f t="shared" si="78"/>
        <v>11</v>
      </c>
      <c r="AA36" s="58">
        <f t="shared" si="97"/>
        <v>1.4890046296296296E-3</v>
      </c>
      <c r="AB36" s="53">
        <f t="shared" si="80"/>
        <v>11</v>
      </c>
      <c r="AC36" s="58">
        <f t="shared" si="98"/>
        <v>3.5266203703703702E-4</v>
      </c>
      <c r="AD36" s="53">
        <f t="shared" si="82"/>
        <v>11</v>
      </c>
      <c r="AE36" s="58">
        <f t="shared" si="99"/>
        <v>7.5856481481481489E-4</v>
      </c>
      <c r="AF36" s="53">
        <f t="shared" si="84"/>
        <v>11</v>
      </c>
      <c r="AG36" s="58">
        <f t="shared" si="100"/>
        <v>3.9444444444444444E-4</v>
      </c>
      <c r="AH36" s="53">
        <f t="shared" si="86"/>
        <v>11</v>
      </c>
      <c r="AI36" s="58">
        <f t="shared" si="101"/>
        <v>8.5011574074074069E-4</v>
      </c>
      <c r="AJ36" s="53">
        <f t="shared" si="88"/>
        <v>11</v>
      </c>
      <c r="AK36" s="58">
        <f t="shared" si="102"/>
        <v>3.3680555555555552E-4</v>
      </c>
      <c r="AL36" s="53">
        <f t="shared" si="90"/>
        <v>11</v>
      </c>
      <c r="AM36" s="58">
        <f t="shared" si="103"/>
        <v>7.4513888888888893E-4</v>
      </c>
      <c r="AN36" s="53">
        <f t="shared" si="92"/>
        <v>11</v>
      </c>
      <c r="AO36" s="58">
        <f t="shared" si="104"/>
        <v>1.6537037037037037E-3</v>
      </c>
      <c r="AP36" s="53">
        <f t="shared" si="94"/>
        <v>11</v>
      </c>
      <c r="AQ36" s="53"/>
      <c r="AR36" s="53"/>
      <c r="AS36" s="53"/>
      <c r="AT36" s="53"/>
    </row>
    <row r="37" spans="1:46" s="56" customFormat="1" ht="13.2">
      <c r="A37" s="51">
        <v>10</v>
      </c>
      <c r="B37" s="55">
        <v>3.2326388888888894E-4</v>
      </c>
      <c r="C37" s="52">
        <v>10</v>
      </c>
      <c r="D37" s="55">
        <v>7.0046296296296295E-4</v>
      </c>
      <c r="E37" s="52">
        <v>10</v>
      </c>
      <c r="F37" s="55">
        <v>1.5149305555555558E-3</v>
      </c>
      <c r="G37" s="52">
        <v>10</v>
      </c>
      <c r="H37" s="55">
        <v>3.5902777777777783E-4</v>
      </c>
      <c r="I37" s="52">
        <v>10</v>
      </c>
      <c r="J37" s="55">
        <v>7.7268518518518517E-4</v>
      </c>
      <c r="K37" s="52">
        <v>10</v>
      </c>
      <c r="L37" s="55">
        <v>4.0162037037037038E-4</v>
      </c>
      <c r="M37" s="52">
        <v>10</v>
      </c>
      <c r="N37" s="55">
        <v>8.6365740740740749E-4</v>
      </c>
      <c r="O37" s="52">
        <v>10</v>
      </c>
      <c r="P37" s="55">
        <v>3.4270833333333332E-4</v>
      </c>
      <c r="Q37" s="52">
        <v>10</v>
      </c>
      <c r="R37" s="55">
        <v>7.5856481481481478E-4</v>
      </c>
      <c r="S37" s="52">
        <v>10</v>
      </c>
      <c r="T37" s="55">
        <v>1.6800925925925926E-3</v>
      </c>
      <c r="U37" s="52">
        <v>10</v>
      </c>
      <c r="V37" s="53"/>
      <c r="W37" s="58">
        <f t="shared" si="39"/>
        <v>3.2337962962962968E-4</v>
      </c>
      <c r="X37" s="53">
        <f t="shared" si="20"/>
        <v>10</v>
      </c>
      <c r="Y37" s="58">
        <f t="shared" si="96"/>
        <v>7.0057870370370369E-4</v>
      </c>
      <c r="Z37" s="53">
        <f t="shared" si="78"/>
        <v>10</v>
      </c>
      <c r="AA37" s="58">
        <f t="shared" si="97"/>
        <v>1.5150462962962967E-3</v>
      </c>
      <c r="AB37" s="53">
        <f t="shared" si="80"/>
        <v>10</v>
      </c>
      <c r="AC37" s="58">
        <f t="shared" si="98"/>
        <v>3.5914351851851857E-4</v>
      </c>
      <c r="AD37" s="53">
        <f t="shared" si="82"/>
        <v>10</v>
      </c>
      <c r="AE37" s="58">
        <f t="shared" si="99"/>
        <v>7.7280092592592591E-4</v>
      </c>
      <c r="AF37" s="53">
        <f t="shared" si="84"/>
        <v>10</v>
      </c>
      <c r="AG37" s="58">
        <f t="shared" si="100"/>
        <v>4.0173611111111112E-4</v>
      </c>
      <c r="AH37" s="53">
        <f t="shared" si="86"/>
        <v>10</v>
      </c>
      <c r="AI37" s="58">
        <f t="shared" si="101"/>
        <v>8.6377314814814823E-4</v>
      </c>
      <c r="AJ37" s="53">
        <f t="shared" si="88"/>
        <v>10</v>
      </c>
      <c r="AK37" s="58">
        <f t="shared" si="102"/>
        <v>3.4282407407407406E-4</v>
      </c>
      <c r="AL37" s="53">
        <f t="shared" si="90"/>
        <v>10</v>
      </c>
      <c r="AM37" s="58">
        <f t="shared" si="103"/>
        <v>7.5868055555555552E-4</v>
      </c>
      <c r="AN37" s="53">
        <f t="shared" si="92"/>
        <v>10</v>
      </c>
      <c r="AO37" s="58">
        <f t="shared" si="104"/>
        <v>1.6802083333333335E-3</v>
      </c>
      <c r="AP37" s="53">
        <f t="shared" si="94"/>
        <v>10</v>
      </c>
      <c r="AQ37" s="53"/>
      <c r="AR37" s="53"/>
      <c r="AS37" s="53"/>
      <c r="AT37" s="53"/>
    </row>
    <row r="38" spans="1:46" s="56" customFormat="1" ht="13.2">
      <c r="A38" s="51">
        <v>9</v>
      </c>
      <c r="B38" s="55">
        <v>3.37037037037037E-4</v>
      </c>
      <c r="C38" s="52">
        <v>9</v>
      </c>
      <c r="D38" s="55">
        <v>7.3043981481481484E-4</v>
      </c>
      <c r="E38" s="52">
        <v>9</v>
      </c>
      <c r="F38" s="55">
        <v>1.5787037037037037E-3</v>
      </c>
      <c r="G38" s="52">
        <v>9</v>
      </c>
      <c r="H38" s="55">
        <v>3.7418981481481477E-4</v>
      </c>
      <c r="I38" s="52">
        <v>9</v>
      </c>
      <c r="J38" s="55">
        <v>8.0416666666666657E-4</v>
      </c>
      <c r="K38" s="52">
        <v>9</v>
      </c>
      <c r="L38" s="55">
        <v>4.1898148148148144E-4</v>
      </c>
      <c r="M38" s="52">
        <v>9</v>
      </c>
      <c r="N38" s="55">
        <v>9.0057870370370368E-4</v>
      </c>
      <c r="O38" s="52">
        <v>9</v>
      </c>
      <c r="P38" s="55">
        <v>3.5763888888888895E-4</v>
      </c>
      <c r="Q38" s="52">
        <v>9</v>
      </c>
      <c r="R38" s="55">
        <v>7.9074074074074073E-4</v>
      </c>
      <c r="S38" s="52">
        <v>9</v>
      </c>
      <c r="T38" s="55">
        <v>1.7533564814814816E-3</v>
      </c>
      <c r="U38" s="52">
        <v>9</v>
      </c>
      <c r="V38" s="53"/>
      <c r="W38" s="58">
        <f t="shared" si="39"/>
        <v>3.3715277777777774E-4</v>
      </c>
      <c r="X38" s="53">
        <f t="shared" si="20"/>
        <v>9</v>
      </c>
      <c r="Y38" s="58">
        <f t="shared" si="96"/>
        <v>7.3055555555555558E-4</v>
      </c>
      <c r="Z38" s="53">
        <f t="shared" si="78"/>
        <v>9</v>
      </c>
      <c r="AA38" s="58">
        <f t="shared" si="97"/>
        <v>1.5788194444444445E-3</v>
      </c>
      <c r="AB38" s="53">
        <f t="shared" si="80"/>
        <v>9</v>
      </c>
      <c r="AC38" s="58">
        <f t="shared" si="98"/>
        <v>3.7430555555555551E-4</v>
      </c>
      <c r="AD38" s="53">
        <f t="shared" si="82"/>
        <v>9</v>
      </c>
      <c r="AE38" s="58">
        <f t="shared" si="99"/>
        <v>8.0428240740740731E-4</v>
      </c>
      <c r="AF38" s="53">
        <f t="shared" si="84"/>
        <v>9</v>
      </c>
      <c r="AG38" s="58">
        <f t="shared" si="100"/>
        <v>4.1909722222222218E-4</v>
      </c>
      <c r="AH38" s="53">
        <f t="shared" si="86"/>
        <v>9</v>
      </c>
      <c r="AI38" s="58">
        <f t="shared" si="101"/>
        <v>9.0069444444444442E-4</v>
      </c>
      <c r="AJ38" s="53">
        <f t="shared" si="88"/>
        <v>9</v>
      </c>
      <c r="AK38" s="58">
        <f t="shared" si="102"/>
        <v>3.5775462962962969E-4</v>
      </c>
      <c r="AL38" s="53">
        <f t="shared" si="90"/>
        <v>9</v>
      </c>
      <c r="AM38" s="58">
        <f t="shared" si="103"/>
        <v>7.9085648148148147E-4</v>
      </c>
      <c r="AN38" s="53">
        <f t="shared" si="92"/>
        <v>9</v>
      </c>
      <c r="AO38" s="58">
        <f t="shared" si="104"/>
        <v>1.7534722222222225E-3</v>
      </c>
      <c r="AP38" s="53">
        <f t="shared" si="94"/>
        <v>9</v>
      </c>
      <c r="AQ38" s="53"/>
      <c r="AR38" s="53"/>
      <c r="AS38" s="53"/>
      <c r="AT38" s="53"/>
    </row>
    <row r="39" spans="1:46" s="56" customFormat="1" ht="13.2">
      <c r="A39" s="51">
        <v>8</v>
      </c>
      <c r="B39" s="55">
        <v>3.5069444444444444E-4</v>
      </c>
      <c r="C39" s="52">
        <v>8</v>
      </c>
      <c r="D39" s="55">
        <v>7.6041666666666662E-4</v>
      </c>
      <c r="E39" s="52">
        <v>8</v>
      </c>
      <c r="F39" s="55">
        <v>1.6424768518518518E-3</v>
      </c>
      <c r="G39" s="52">
        <v>8</v>
      </c>
      <c r="H39" s="55">
        <v>3.8935185185185183E-4</v>
      </c>
      <c r="I39" s="52">
        <v>8</v>
      </c>
      <c r="J39" s="55">
        <v>8.3564814814814819E-4</v>
      </c>
      <c r="K39" s="52">
        <v>8</v>
      </c>
      <c r="L39" s="55">
        <v>4.3634259259259261E-4</v>
      </c>
      <c r="M39" s="52">
        <v>8</v>
      </c>
      <c r="N39" s="55">
        <v>9.3750000000000007E-4</v>
      </c>
      <c r="O39" s="52">
        <v>8</v>
      </c>
      <c r="P39" s="55">
        <v>3.7256944444444441E-4</v>
      </c>
      <c r="Q39" s="52">
        <v>8</v>
      </c>
      <c r="R39" s="55">
        <v>8.2280092592592604E-4</v>
      </c>
      <c r="S39" s="52">
        <v>8</v>
      </c>
      <c r="T39" s="55">
        <v>1.8267361111111112E-3</v>
      </c>
      <c r="U39" s="52">
        <v>8</v>
      </c>
      <c r="V39" s="53"/>
      <c r="W39" s="58">
        <f t="shared" si="39"/>
        <v>3.5081018518518518E-4</v>
      </c>
      <c r="X39" s="53">
        <f t="shared" si="20"/>
        <v>8</v>
      </c>
      <c r="Y39" s="58">
        <f t="shared" si="96"/>
        <v>7.6053240740740736E-4</v>
      </c>
      <c r="Z39" s="53">
        <f t="shared" si="78"/>
        <v>8</v>
      </c>
      <c r="AA39" s="58">
        <f t="shared" si="97"/>
        <v>1.6425925925925926E-3</v>
      </c>
      <c r="AB39" s="53">
        <f t="shared" si="80"/>
        <v>8</v>
      </c>
      <c r="AC39" s="58">
        <f t="shared" si="98"/>
        <v>3.8946759259259257E-4</v>
      </c>
      <c r="AD39" s="53">
        <f t="shared" si="82"/>
        <v>8</v>
      </c>
      <c r="AE39" s="58">
        <f t="shared" si="99"/>
        <v>8.3576388888888893E-4</v>
      </c>
      <c r="AF39" s="53">
        <f t="shared" si="84"/>
        <v>8</v>
      </c>
      <c r="AG39" s="58">
        <f t="shared" si="100"/>
        <v>4.3645833333333335E-4</v>
      </c>
      <c r="AH39" s="53">
        <f t="shared" si="86"/>
        <v>8</v>
      </c>
      <c r="AI39" s="58">
        <f t="shared" si="101"/>
        <v>9.3761574074074081E-4</v>
      </c>
      <c r="AJ39" s="53">
        <f t="shared" si="88"/>
        <v>8</v>
      </c>
      <c r="AK39" s="58">
        <f t="shared" si="102"/>
        <v>3.7268518518518515E-4</v>
      </c>
      <c r="AL39" s="53">
        <f t="shared" si="90"/>
        <v>8</v>
      </c>
      <c r="AM39" s="58">
        <f t="shared" si="103"/>
        <v>8.2291666666666678E-4</v>
      </c>
      <c r="AN39" s="53">
        <f t="shared" si="92"/>
        <v>8</v>
      </c>
      <c r="AO39" s="58">
        <f t="shared" si="104"/>
        <v>1.8268518518518521E-3</v>
      </c>
      <c r="AP39" s="53">
        <f t="shared" si="94"/>
        <v>8</v>
      </c>
      <c r="AQ39" s="53"/>
      <c r="AR39" s="53"/>
      <c r="AS39" s="53"/>
      <c r="AT39" s="53"/>
    </row>
    <row r="40" spans="1:46">
      <c r="A40" s="51">
        <v>7</v>
      </c>
      <c r="B40" s="55">
        <v>3.644675925925925E-4</v>
      </c>
      <c r="C40" s="52">
        <v>7</v>
      </c>
      <c r="D40" s="55">
        <v>7.9027777777777777E-4</v>
      </c>
      <c r="E40" s="52">
        <v>7</v>
      </c>
      <c r="F40" s="55">
        <v>1.7062500000000001E-3</v>
      </c>
      <c r="G40" s="52">
        <v>7</v>
      </c>
      <c r="H40" s="55">
        <v>4.0439814814814809E-4</v>
      </c>
      <c r="I40" s="52">
        <v>7</v>
      </c>
      <c r="J40" s="55">
        <v>8.6701388888888885E-4</v>
      </c>
      <c r="K40" s="52">
        <v>7</v>
      </c>
      <c r="L40" s="55">
        <v>4.5370370370370378E-4</v>
      </c>
      <c r="M40" s="52">
        <v>7</v>
      </c>
      <c r="N40" s="55">
        <v>9.7430555555555552E-4</v>
      </c>
      <c r="O40" s="52">
        <v>7</v>
      </c>
      <c r="P40" s="55">
        <v>3.8749999999999999E-4</v>
      </c>
      <c r="Q40" s="52">
        <v>7</v>
      </c>
      <c r="R40" s="55">
        <v>8.564814814814815E-4</v>
      </c>
      <c r="S40" s="52">
        <v>7</v>
      </c>
      <c r="T40" s="55">
        <v>1.8999999999999998E-3</v>
      </c>
      <c r="U40" s="52">
        <v>7</v>
      </c>
    </row>
  </sheetData>
  <sheetProtection algorithmName="SHA-512" hashValue="CDCZ8/ubERaLGpd4FYWzq+W+Pk00/lBCE0kc4JPevDeVafqdspFFrzhoTDF2cO2lTPR7oQHGrrtJz1q2vTAB4A==" saltValue="tMxzO2yYsrAfgFpF3TJmVQ=="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40"/>
  <sheetViews>
    <sheetView workbookViewId="0">
      <selection activeCell="T40" sqref="T40"/>
    </sheetView>
  </sheetViews>
  <sheetFormatPr defaultColWidth="12.8984375" defaultRowHeight="9.6"/>
  <cols>
    <col min="1" max="1" width="6.09765625" style="72" bestFit="1" customWidth="1"/>
    <col min="2" max="2" width="9.09765625" style="72" bestFit="1" customWidth="1"/>
    <col min="3" max="3" width="4.09765625" style="72" bestFit="1" customWidth="1"/>
    <col min="4" max="4" width="9.5" style="72" bestFit="1" customWidth="1"/>
    <col min="5" max="5" width="4.09765625" style="72" bestFit="1" customWidth="1"/>
    <col min="6" max="6" width="9.5" style="72" bestFit="1" customWidth="1"/>
    <col min="7" max="7" width="4.09765625" style="72" bestFit="1" customWidth="1"/>
    <col min="8" max="8" width="9.09765625" style="72" bestFit="1" customWidth="1"/>
    <col min="9" max="9" width="4.09765625" style="72" bestFit="1" customWidth="1"/>
    <col min="10" max="10" width="10" style="72" bestFit="1" customWidth="1"/>
    <col min="11" max="11" width="4.09765625" style="72" bestFit="1" customWidth="1"/>
    <col min="12" max="12" width="9.09765625" style="72" bestFit="1" customWidth="1"/>
    <col min="13" max="13" width="4.09765625" style="72" bestFit="1" customWidth="1"/>
    <col min="14" max="14" width="9.59765625" style="72" bestFit="1" customWidth="1"/>
    <col min="15" max="15" width="4.09765625" style="72" bestFit="1" customWidth="1"/>
    <col min="16" max="16" width="9.59765625" style="72" bestFit="1" customWidth="1"/>
    <col min="17" max="17" width="4.09765625" style="72" bestFit="1" customWidth="1"/>
    <col min="18" max="18" width="11" style="72" bestFit="1" customWidth="1"/>
    <col min="19" max="19" width="4.09765625" style="72" bestFit="1" customWidth="1"/>
    <col min="20" max="20" width="9.8984375" style="72" bestFit="1" customWidth="1"/>
    <col min="21" max="21" width="4.09765625" style="72" bestFit="1" customWidth="1"/>
    <col min="22" max="16384" width="12.8984375" style="72"/>
  </cols>
  <sheetData>
    <row r="1" spans="1:42" s="69" customFormat="1">
      <c r="A1" s="66" t="s">
        <v>105</v>
      </c>
      <c r="B1" s="67" t="s">
        <v>42</v>
      </c>
      <c r="C1" s="68" t="s">
        <v>43</v>
      </c>
      <c r="D1" s="67" t="s">
        <v>44</v>
      </c>
      <c r="E1" s="68" t="s">
        <v>43</v>
      </c>
      <c r="F1" s="67" t="s">
        <v>45</v>
      </c>
      <c r="G1" s="68" t="s">
        <v>43</v>
      </c>
      <c r="H1" s="67" t="s">
        <v>46</v>
      </c>
      <c r="I1" s="68" t="s">
        <v>43</v>
      </c>
      <c r="J1" s="67" t="s">
        <v>47</v>
      </c>
      <c r="K1" s="68" t="s">
        <v>43</v>
      </c>
      <c r="L1" s="67" t="s">
        <v>48</v>
      </c>
      <c r="M1" s="68" t="s">
        <v>43</v>
      </c>
      <c r="N1" s="67" t="s">
        <v>49</v>
      </c>
      <c r="O1" s="68" t="s">
        <v>43</v>
      </c>
      <c r="P1" s="70" t="s">
        <v>50</v>
      </c>
      <c r="Q1" s="68" t="s">
        <v>43</v>
      </c>
      <c r="R1" s="70" t="s">
        <v>51</v>
      </c>
      <c r="S1" s="68" t="s">
        <v>43</v>
      </c>
      <c r="T1" s="70" t="s">
        <v>52</v>
      </c>
      <c r="U1" s="68" t="s">
        <v>43</v>
      </c>
      <c r="W1" s="58">
        <v>1.1574074074074073E-7</v>
      </c>
      <c r="X1" s="53"/>
      <c r="Y1" s="53"/>
      <c r="Z1" s="53"/>
      <c r="AA1" s="53"/>
      <c r="AB1" s="53"/>
      <c r="AC1" s="53"/>
      <c r="AD1" s="53"/>
      <c r="AE1" s="53"/>
      <c r="AF1" s="53"/>
      <c r="AG1" s="53"/>
      <c r="AH1" s="53"/>
      <c r="AI1" s="53"/>
      <c r="AJ1" s="53"/>
      <c r="AK1" s="53"/>
      <c r="AL1" s="53"/>
      <c r="AM1" s="53"/>
      <c r="AN1" s="53"/>
      <c r="AO1" s="53"/>
      <c r="AP1" s="53"/>
    </row>
    <row r="2" spans="1:42" s="69" customFormat="1">
      <c r="A2" s="66">
        <v>15</v>
      </c>
      <c r="B2" s="67">
        <v>0</v>
      </c>
      <c r="C2" s="66">
        <v>15</v>
      </c>
      <c r="D2" s="67">
        <v>0</v>
      </c>
      <c r="E2" s="66">
        <v>15</v>
      </c>
      <c r="F2" s="67">
        <v>0</v>
      </c>
      <c r="G2" s="66">
        <v>15</v>
      </c>
      <c r="H2" s="67">
        <v>0</v>
      </c>
      <c r="I2" s="66">
        <v>15</v>
      </c>
      <c r="J2" s="67">
        <v>0</v>
      </c>
      <c r="K2" s="66">
        <v>15</v>
      </c>
      <c r="L2" s="67">
        <v>0</v>
      </c>
      <c r="M2" s="66">
        <v>15</v>
      </c>
      <c r="N2" s="67">
        <v>0</v>
      </c>
      <c r="O2" s="66">
        <v>15</v>
      </c>
      <c r="P2" s="67">
        <v>0</v>
      </c>
      <c r="Q2" s="66">
        <v>15</v>
      </c>
      <c r="R2" s="67">
        <v>0</v>
      </c>
      <c r="S2" s="66">
        <v>15</v>
      </c>
      <c r="T2" s="67">
        <v>0</v>
      </c>
      <c r="U2" s="66">
        <v>15</v>
      </c>
      <c r="W2" s="58">
        <v>0</v>
      </c>
      <c r="X2" s="53">
        <f>C2</f>
        <v>15</v>
      </c>
      <c r="Y2" s="58">
        <v>0</v>
      </c>
      <c r="Z2" s="53">
        <f t="shared" ref="Z2:Z9" si="0">E2</f>
        <v>15</v>
      </c>
      <c r="AA2" s="58">
        <v>0</v>
      </c>
      <c r="AB2" s="53">
        <f t="shared" ref="AB2:AB9" si="1">G2</f>
        <v>15</v>
      </c>
      <c r="AC2" s="58">
        <v>0</v>
      </c>
      <c r="AD2" s="53">
        <f t="shared" ref="AD2:AD9" si="2">I2</f>
        <v>15</v>
      </c>
      <c r="AE2" s="58">
        <v>0</v>
      </c>
      <c r="AF2" s="53">
        <f t="shared" ref="AF2:AF9" si="3">K2</f>
        <v>15</v>
      </c>
      <c r="AG2" s="58">
        <v>0</v>
      </c>
      <c r="AH2" s="53">
        <f t="shared" ref="AH2:AH9" si="4">M2</f>
        <v>15</v>
      </c>
      <c r="AI2" s="58">
        <v>0</v>
      </c>
      <c r="AJ2" s="53">
        <f t="shared" ref="AJ2:AJ9" si="5">O2</f>
        <v>15</v>
      </c>
      <c r="AK2" s="58">
        <v>0</v>
      </c>
      <c r="AL2" s="53">
        <f t="shared" ref="AL2:AL9" si="6">Q2</f>
        <v>15</v>
      </c>
      <c r="AM2" s="58">
        <v>0</v>
      </c>
      <c r="AN2" s="53">
        <f t="shared" ref="AN2:AN9" si="7">S2</f>
        <v>15</v>
      </c>
      <c r="AO2" s="58">
        <v>0</v>
      </c>
      <c r="AP2" s="53">
        <f t="shared" ref="AP2:AP9" si="8">U2</f>
        <v>15</v>
      </c>
    </row>
    <row r="3" spans="1:42" s="69" customFormat="1">
      <c r="A3" s="66">
        <v>14</v>
      </c>
      <c r="B3" s="67">
        <v>3.3784722222222218E-4</v>
      </c>
      <c r="C3" s="68">
        <v>14</v>
      </c>
      <c r="D3" s="67">
        <v>7.3530092592592592E-4</v>
      </c>
      <c r="E3" s="68">
        <v>14</v>
      </c>
      <c r="F3" s="67">
        <v>1.5890046296296299E-3</v>
      </c>
      <c r="G3" s="68">
        <v>14</v>
      </c>
      <c r="H3" s="67">
        <v>3.8368055555555557E-4</v>
      </c>
      <c r="I3" s="68">
        <v>14</v>
      </c>
      <c r="J3" s="67">
        <v>8.273148148148148E-4</v>
      </c>
      <c r="K3" s="68">
        <v>14</v>
      </c>
      <c r="L3" s="67">
        <v>4.2337962962962962E-4</v>
      </c>
      <c r="M3" s="68">
        <v>14</v>
      </c>
      <c r="N3" s="67">
        <v>9.1354166666666656E-4</v>
      </c>
      <c r="O3" s="68">
        <v>14</v>
      </c>
      <c r="P3" s="67">
        <v>3.6226851851851844E-4</v>
      </c>
      <c r="Q3" s="68">
        <v>14</v>
      </c>
      <c r="R3" s="67">
        <v>8.0763888888888888E-4</v>
      </c>
      <c r="S3" s="68">
        <v>14</v>
      </c>
      <c r="T3" s="67">
        <v>1.778125E-3</v>
      </c>
      <c r="U3" s="68">
        <v>14</v>
      </c>
      <c r="W3" s="58">
        <f>B3+$W$1</f>
        <v>3.3796296296296292E-4</v>
      </c>
      <c r="X3" s="53">
        <f t="shared" ref="X3:X9" si="9">C3</f>
        <v>14</v>
      </c>
      <c r="Y3" s="58">
        <f t="shared" ref="Y3:Y9" si="10">D3+$W$1</f>
        <v>7.3541666666666666E-4</v>
      </c>
      <c r="Z3" s="53">
        <f t="shared" si="0"/>
        <v>14</v>
      </c>
      <c r="AA3" s="58">
        <f t="shared" ref="AA3:AA9" si="11">F3+$W$1</f>
        <v>1.5891203703703707E-3</v>
      </c>
      <c r="AB3" s="53">
        <f t="shared" si="1"/>
        <v>14</v>
      </c>
      <c r="AC3" s="58">
        <f t="shared" ref="AC3:AC9" si="12">H3+$W$1</f>
        <v>3.8379629629629631E-4</v>
      </c>
      <c r="AD3" s="53">
        <f t="shared" si="2"/>
        <v>14</v>
      </c>
      <c r="AE3" s="58">
        <f t="shared" ref="AE3:AE9" si="13">J3+$W$1</f>
        <v>8.2743055555555554E-4</v>
      </c>
      <c r="AF3" s="53">
        <f t="shared" si="3"/>
        <v>14</v>
      </c>
      <c r="AG3" s="58">
        <f t="shared" ref="AG3:AG9" si="14">L3+$W$1</f>
        <v>4.2349537037037036E-4</v>
      </c>
      <c r="AH3" s="53">
        <f t="shared" si="4"/>
        <v>14</v>
      </c>
      <c r="AI3" s="58">
        <f t="shared" ref="AI3:AI9" si="15">N3+$W$1</f>
        <v>9.136574074074073E-4</v>
      </c>
      <c r="AJ3" s="53">
        <f t="shared" si="5"/>
        <v>14</v>
      </c>
      <c r="AK3" s="58">
        <f t="shared" ref="AK3:AK9" si="16">P3+$W$1</f>
        <v>3.6238425925925918E-4</v>
      </c>
      <c r="AL3" s="53">
        <f t="shared" si="6"/>
        <v>14</v>
      </c>
      <c r="AM3" s="58">
        <f t="shared" ref="AM3:AM9" si="17">R3+$W$1</f>
        <v>8.0775462962962962E-4</v>
      </c>
      <c r="AN3" s="53">
        <f t="shared" si="7"/>
        <v>14</v>
      </c>
      <c r="AO3" s="58">
        <f t="shared" ref="AO3:AO9" si="18">T3+$W$1</f>
        <v>1.7782407407407408E-3</v>
      </c>
      <c r="AP3" s="53">
        <f t="shared" si="8"/>
        <v>14</v>
      </c>
    </row>
    <row r="4" spans="1:42" s="69" customFormat="1">
      <c r="A4" s="66">
        <v>13</v>
      </c>
      <c r="B4" s="67">
        <v>3.4293981481481485E-4</v>
      </c>
      <c r="C4" s="68">
        <v>13</v>
      </c>
      <c r="D4" s="67">
        <v>7.4641203703703707E-4</v>
      </c>
      <c r="E4" s="68">
        <v>13</v>
      </c>
      <c r="F4" s="67">
        <v>1.6129629629629632E-3</v>
      </c>
      <c r="G4" s="68">
        <v>13</v>
      </c>
      <c r="H4" s="67">
        <v>3.8923611111111109E-4</v>
      </c>
      <c r="I4" s="68">
        <v>13</v>
      </c>
      <c r="J4" s="67">
        <v>8.394675925925925E-4</v>
      </c>
      <c r="K4" s="68">
        <v>13</v>
      </c>
      <c r="L4" s="67">
        <v>4.317129629629629E-4</v>
      </c>
      <c r="M4" s="68">
        <v>13</v>
      </c>
      <c r="N4" s="67">
        <v>9.3171296296296296E-4</v>
      </c>
      <c r="O4" s="68">
        <v>13</v>
      </c>
      <c r="P4" s="67">
        <v>3.6828703703703703E-4</v>
      </c>
      <c r="Q4" s="68">
        <v>13</v>
      </c>
      <c r="R4" s="67">
        <v>8.2083333333333335E-4</v>
      </c>
      <c r="S4" s="68">
        <v>13</v>
      </c>
      <c r="T4" s="67">
        <v>1.804861111111111E-3</v>
      </c>
      <c r="U4" s="68">
        <v>13</v>
      </c>
      <c r="W4" s="58">
        <f t="shared" ref="W4:W9" si="19">B4+$W$1</f>
        <v>3.4305555555555559E-4</v>
      </c>
      <c r="X4" s="53">
        <f t="shared" si="9"/>
        <v>13</v>
      </c>
      <c r="Y4" s="58">
        <f t="shared" si="10"/>
        <v>7.4652777777777781E-4</v>
      </c>
      <c r="Z4" s="53">
        <f t="shared" si="0"/>
        <v>13</v>
      </c>
      <c r="AA4" s="58">
        <f t="shared" si="11"/>
        <v>1.613078703703704E-3</v>
      </c>
      <c r="AB4" s="53">
        <f t="shared" si="1"/>
        <v>13</v>
      </c>
      <c r="AC4" s="58">
        <f t="shared" si="12"/>
        <v>3.8935185185185183E-4</v>
      </c>
      <c r="AD4" s="53">
        <f t="shared" si="2"/>
        <v>13</v>
      </c>
      <c r="AE4" s="58">
        <f t="shared" si="13"/>
        <v>8.3958333333333324E-4</v>
      </c>
      <c r="AF4" s="53">
        <f t="shared" si="3"/>
        <v>13</v>
      </c>
      <c r="AG4" s="58">
        <f t="shared" si="14"/>
        <v>4.3182870370370364E-4</v>
      </c>
      <c r="AH4" s="53">
        <f t="shared" si="4"/>
        <v>13</v>
      </c>
      <c r="AI4" s="58">
        <f t="shared" si="15"/>
        <v>9.318287037037037E-4</v>
      </c>
      <c r="AJ4" s="53">
        <f t="shared" si="5"/>
        <v>13</v>
      </c>
      <c r="AK4" s="58">
        <f t="shared" si="16"/>
        <v>3.6840277777777777E-4</v>
      </c>
      <c r="AL4" s="53">
        <f t="shared" si="6"/>
        <v>13</v>
      </c>
      <c r="AM4" s="58">
        <f t="shared" si="17"/>
        <v>8.2094907407407409E-4</v>
      </c>
      <c r="AN4" s="53">
        <f t="shared" si="7"/>
        <v>13</v>
      </c>
      <c r="AO4" s="58">
        <f t="shared" si="18"/>
        <v>1.8049768518518519E-3</v>
      </c>
      <c r="AP4" s="53">
        <f t="shared" si="8"/>
        <v>13</v>
      </c>
    </row>
    <row r="5" spans="1:42" s="69" customFormat="1">
      <c r="A5" s="66">
        <v>12</v>
      </c>
      <c r="B5" s="67">
        <v>3.481481481481481E-4</v>
      </c>
      <c r="C5" s="68">
        <v>12</v>
      </c>
      <c r="D5" s="67">
        <v>7.5752314814814812E-4</v>
      </c>
      <c r="E5" s="68">
        <v>12</v>
      </c>
      <c r="F5" s="67">
        <v>1.6369212962962965E-3</v>
      </c>
      <c r="G5" s="68">
        <v>12</v>
      </c>
      <c r="H5" s="67">
        <v>3.9490740740740746E-4</v>
      </c>
      <c r="I5" s="68">
        <v>12</v>
      </c>
      <c r="J5" s="67">
        <v>8.5162037037037042E-4</v>
      </c>
      <c r="K5" s="68">
        <v>12</v>
      </c>
      <c r="L5" s="67">
        <v>4.4016203703703703E-4</v>
      </c>
      <c r="M5" s="68">
        <v>12</v>
      </c>
      <c r="N5" s="67">
        <v>9.4988425925925915E-4</v>
      </c>
      <c r="O5" s="68">
        <v>12</v>
      </c>
      <c r="P5" s="67">
        <v>3.7418981481481477E-4</v>
      </c>
      <c r="Q5" s="68">
        <v>12</v>
      </c>
      <c r="R5" s="67">
        <v>8.3414351851851857E-4</v>
      </c>
      <c r="S5" s="68">
        <v>12</v>
      </c>
      <c r="T5" s="67">
        <v>1.8315972222222221E-3</v>
      </c>
      <c r="U5" s="68">
        <v>12</v>
      </c>
      <c r="W5" s="58">
        <f t="shared" si="19"/>
        <v>3.4826388888888884E-4</v>
      </c>
      <c r="X5" s="53">
        <f t="shared" si="9"/>
        <v>12</v>
      </c>
      <c r="Y5" s="58">
        <f t="shared" si="10"/>
        <v>7.5763888888888886E-4</v>
      </c>
      <c r="Z5" s="53">
        <f t="shared" si="0"/>
        <v>12</v>
      </c>
      <c r="AA5" s="58">
        <f t="shared" si="11"/>
        <v>1.6370370370370373E-3</v>
      </c>
      <c r="AB5" s="53">
        <f t="shared" si="1"/>
        <v>12</v>
      </c>
      <c r="AC5" s="58">
        <f t="shared" si="12"/>
        <v>3.950231481481482E-4</v>
      </c>
      <c r="AD5" s="53">
        <f t="shared" si="2"/>
        <v>12</v>
      </c>
      <c r="AE5" s="58">
        <f t="shared" si="13"/>
        <v>8.5173611111111116E-4</v>
      </c>
      <c r="AF5" s="53">
        <f t="shared" si="3"/>
        <v>12</v>
      </c>
      <c r="AG5" s="58">
        <f t="shared" si="14"/>
        <v>4.4027777777777777E-4</v>
      </c>
      <c r="AH5" s="53">
        <f t="shared" si="4"/>
        <v>12</v>
      </c>
      <c r="AI5" s="58">
        <f t="shared" si="15"/>
        <v>9.4999999999999989E-4</v>
      </c>
      <c r="AJ5" s="53">
        <f t="shared" si="5"/>
        <v>12</v>
      </c>
      <c r="AK5" s="58">
        <f t="shared" si="16"/>
        <v>3.7430555555555551E-4</v>
      </c>
      <c r="AL5" s="53">
        <f t="shared" si="6"/>
        <v>12</v>
      </c>
      <c r="AM5" s="58">
        <f t="shared" si="17"/>
        <v>8.3425925925925931E-4</v>
      </c>
      <c r="AN5" s="53">
        <f t="shared" si="7"/>
        <v>12</v>
      </c>
      <c r="AO5" s="58">
        <f t="shared" si="18"/>
        <v>1.8317129629629629E-3</v>
      </c>
      <c r="AP5" s="53">
        <f t="shared" si="8"/>
        <v>12</v>
      </c>
    </row>
    <row r="6" spans="1:42" s="69" customFormat="1">
      <c r="A6" s="66">
        <v>11</v>
      </c>
      <c r="B6" s="67">
        <v>3.5324074074074083E-4</v>
      </c>
      <c r="C6" s="68">
        <v>11</v>
      </c>
      <c r="D6" s="67">
        <v>7.6863425925925938E-4</v>
      </c>
      <c r="E6" s="68">
        <v>11</v>
      </c>
      <c r="F6" s="67">
        <v>1.6608796296296298E-3</v>
      </c>
      <c r="G6" s="68">
        <v>11</v>
      </c>
      <c r="H6" s="67">
        <v>4.0046296296296298E-4</v>
      </c>
      <c r="I6" s="68">
        <v>11</v>
      </c>
      <c r="J6" s="67">
        <v>8.6377314814814813E-4</v>
      </c>
      <c r="K6" s="68">
        <v>11</v>
      </c>
      <c r="L6" s="67">
        <v>4.4861111111111111E-4</v>
      </c>
      <c r="M6" s="68">
        <v>11</v>
      </c>
      <c r="N6" s="67">
        <v>9.6805555555555555E-4</v>
      </c>
      <c r="O6" s="68">
        <v>11</v>
      </c>
      <c r="P6" s="67">
        <v>3.8020833333333336E-4</v>
      </c>
      <c r="Q6" s="68">
        <v>11</v>
      </c>
      <c r="R6" s="67">
        <v>8.4745370370370367E-4</v>
      </c>
      <c r="S6" s="68">
        <v>11</v>
      </c>
      <c r="T6" s="67">
        <v>1.858217592592593E-3</v>
      </c>
      <c r="U6" s="68">
        <v>11</v>
      </c>
      <c r="W6" s="58">
        <f t="shared" si="19"/>
        <v>3.5335648148148157E-4</v>
      </c>
      <c r="X6" s="53">
        <f t="shared" si="9"/>
        <v>11</v>
      </c>
      <c r="Y6" s="58">
        <f t="shared" si="10"/>
        <v>7.6875000000000012E-4</v>
      </c>
      <c r="Z6" s="53">
        <f t="shared" si="0"/>
        <v>11</v>
      </c>
      <c r="AA6" s="58">
        <f t="shared" si="11"/>
        <v>1.6609953703703706E-3</v>
      </c>
      <c r="AB6" s="53">
        <f t="shared" si="1"/>
        <v>11</v>
      </c>
      <c r="AC6" s="58">
        <f t="shared" si="12"/>
        <v>4.0057870370370372E-4</v>
      </c>
      <c r="AD6" s="53">
        <f t="shared" si="2"/>
        <v>11</v>
      </c>
      <c r="AE6" s="58">
        <f t="shared" si="13"/>
        <v>8.6388888888888887E-4</v>
      </c>
      <c r="AF6" s="53">
        <f t="shared" si="3"/>
        <v>11</v>
      </c>
      <c r="AG6" s="58">
        <f t="shared" si="14"/>
        <v>4.4872685185185185E-4</v>
      </c>
      <c r="AH6" s="53">
        <f t="shared" si="4"/>
        <v>11</v>
      </c>
      <c r="AI6" s="58">
        <f t="shared" si="15"/>
        <v>9.6817129629629629E-4</v>
      </c>
      <c r="AJ6" s="53">
        <f t="shared" si="5"/>
        <v>11</v>
      </c>
      <c r="AK6" s="58">
        <f t="shared" si="16"/>
        <v>3.803240740740741E-4</v>
      </c>
      <c r="AL6" s="53">
        <f t="shared" si="6"/>
        <v>11</v>
      </c>
      <c r="AM6" s="58">
        <f t="shared" si="17"/>
        <v>8.4756944444444441E-4</v>
      </c>
      <c r="AN6" s="53">
        <f t="shared" si="7"/>
        <v>11</v>
      </c>
      <c r="AO6" s="58">
        <f t="shared" si="18"/>
        <v>1.8583333333333338E-3</v>
      </c>
      <c r="AP6" s="53">
        <f t="shared" si="8"/>
        <v>11</v>
      </c>
    </row>
    <row r="7" spans="1:42" s="69" customFormat="1">
      <c r="A7" s="66">
        <v>10</v>
      </c>
      <c r="B7" s="67">
        <v>3.5833333333333339E-4</v>
      </c>
      <c r="C7" s="68">
        <v>10</v>
      </c>
      <c r="D7" s="67">
        <v>7.7986111111111116E-4</v>
      </c>
      <c r="E7" s="68">
        <v>10</v>
      </c>
      <c r="F7" s="67">
        <v>1.6847222222222222E-3</v>
      </c>
      <c r="G7" s="68">
        <v>10</v>
      </c>
      <c r="H7" s="67">
        <v>4.0613425925925924E-4</v>
      </c>
      <c r="I7" s="68">
        <v>10</v>
      </c>
      <c r="J7" s="67">
        <v>8.7592592592592605E-4</v>
      </c>
      <c r="K7" s="68">
        <v>10</v>
      </c>
      <c r="L7" s="67">
        <v>4.5706018518518508E-4</v>
      </c>
      <c r="M7" s="68">
        <v>10</v>
      </c>
      <c r="N7" s="67">
        <v>9.8622685185185206E-4</v>
      </c>
      <c r="O7" s="68">
        <v>10</v>
      </c>
      <c r="P7" s="67">
        <v>3.8611111111111111E-4</v>
      </c>
      <c r="Q7" s="68">
        <v>10</v>
      </c>
      <c r="R7" s="67">
        <v>8.6064814814814804E-4</v>
      </c>
      <c r="S7" s="68">
        <v>10</v>
      </c>
      <c r="T7" s="67">
        <v>1.884953703703704E-3</v>
      </c>
      <c r="U7" s="68">
        <v>10</v>
      </c>
      <c r="W7" s="58">
        <f t="shared" si="19"/>
        <v>3.5844907407407413E-4</v>
      </c>
      <c r="X7" s="53">
        <f t="shared" si="9"/>
        <v>10</v>
      </c>
      <c r="Y7" s="58">
        <f t="shared" si="10"/>
        <v>7.799768518518519E-4</v>
      </c>
      <c r="Z7" s="53">
        <f t="shared" si="0"/>
        <v>10</v>
      </c>
      <c r="AA7" s="58">
        <f t="shared" si="11"/>
        <v>1.6848379629629631E-3</v>
      </c>
      <c r="AB7" s="53">
        <f t="shared" si="1"/>
        <v>10</v>
      </c>
      <c r="AC7" s="58">
        <f t="shared" si="12"/>
        <v>4.0624999999999998E-4</v>
      </c>
      <c r="AD7" s="53">
        <f t="shared" si="2"/>
        <v>10</v>
      </c>
      <c r="AE7" s="58">
        <f t="shared" si="13"/>
        <v>8.7604166666666679E-4</v>
      </c>
      <c r="AF7" s="53">
        <f t="shared" si="3"/>
        <v>10</v>
      </c>
      <c r="AG7" s="58">
        <f t="shared" si="14"/>
        <v>4.5717592592592582E-4</v>
      </c>
      <c r="AH7" s="53">
        <f t="shared" si="4"/>
        <v>10</v>
      </c>
      <c r="AI7" s="58">
        <f t="shared" si="15"/>
        <v>9.8634259259259291E-4</v>
      </c>
      <c r="AJ7" s="53">
        <f t="shared" si="5"/>
        <v>10</v>
      </c>
      <c r="AK7" s="58">
        <f t="shared" si="16"/>
        <v>3.8622685185185185E-4</v>
      </c>
      <c r="AL7" s="53">
        <f t="shared" si="6"/>
        <v>10</v>
      </c>
      <c r="AM7" s="58">
        <f t="shared" si="17"/>
        <v>8.6076388888888878E-4</v>
      </c>
      <c r="AN7" s="53">
        <f t="shared" si="7"/>
        <v>10</v>
      </c>
      <c r="AO7" s="58">
        <f t="shared" si="18"/>
        <v>1.8850694444444449E-3</v>
      </c>
      <c r="AP7" s="53">
        <f t="shared" si="8"/>
        <v>10</v>
      </c>
    </row>
    <row r="8" spans="1:42" s="69" customFormat="1">
      <c r="A8" s="66">
        <v>9</v>
      </c>
      <c r="B8" s="67">
        <v>3.7719907407407401E-4</v>
      </c>
      <c r="C8" s="68">
        <v>9</v>
      </c>
      <c r="D8" s="67">
        <v>8.2071759259259261E-4</v>
      </c>
      <c r="E8" s="68">
        <v>9</v>
      </c>
      <c r="F8" s="67">
        <v>1.770138888888889E-3</v>
      </c>
      <c r="G8" s="68">
        <v>9</v>
      </c>
      <c r="H8" s="67">
        <v>4.270833333333333E-4</v>
      </c>
      <c r="I8" s="68">
        <v>9</v>
      </c>
      <c r="J8" s="67">
        <v>9.2106481481481488E-4</v>
      </c>
      <c r="K8" s="68">
        <v>9</v>
      </c>
      <c r="L8" s="67">
        <v>4.7789351851851861E-4</v>
      </c>
      <c r="M8" s="68">
        <v>9</v>
      </c>
      <c r="N8" s="67">
        <v>1.0351851851851854E-3</v>
      </c>
      <c r="O8" s="68">
        <v>9</v>
      </c>
      <c r="P8" s="67">
        <v>4.0555555555555554E-4</v>
      </c>
      <c r="Q8" s="68">
        <v>9</v>
      </c>
      <c r="R8" s="67">
        <v>9.1018518518518521E-4</v>
      </c>
      <c r="S8" s="68">
        <v>9</v>
      </c>
      <c r="T8" s="67">
        <v>1.9782407407407405E-3</v>
      </c>
      <c r="U8" s="68">
        <v>9</v>
      </c>
      <c r="W8" s="58">
        <f t="shared" si="19"/>
        <v>3.7731481481481475E-4</v>
      </c>
      <c r="X8" s="53">
        <f t="shared" si="9"/>
        <v>9</v>
      </c>
      <c r="Y8" s="58">
        <f t="shared" si="10"/>
        <v>8.2083333333333335E-4</v>
      </c>
      <c r="Z8" s="53">
        <f t="shared" si="0"/>
        <v>9</v>
      </c>
      <c r="AA8" s="58">
        <f t="shared" si="11"/>
        <v>1.7702546296296299E-3</v>
      </c>
      <c r="AB8" s="53">
        <f t="shared" si="1"/>
        <v>9</v>
      </c>
      <c r="AC8" s="58">
        <f t="shared" si="12"/>
        <v>4.2719907407407404E-4</v>
      </c>
      <c r="AD8" s="53">
        <f t="shared" si="2"/>
        <v>9</v>
      </c>
      <c r="AE8" s="58">
        <f t="shared" si="13"/>
        <v>9.2118055555555562E-4</v>
      </c>
      <c r="AF8" s="53">
        <f t="shared" si="3"/>
        <v>9</v>
      </c>
      <c r="AG8" s="58">
        <f t="shared" si="14"/>
        <v>4.7800925925925935E-4</v>
      </c>
      <c r="AH8" s="53">
        <f t="shared" si="4"/>
        <v>9</v>
      </c>
      <c r="AI8" s="58">
        <f t="shared" si="15"/>
        <v>1.0353009259259263E-3</v>
      </c>
      <c r="AJ8" s="53">
        <f t="shared" si="5"/>
        <v>9</v>
      </c>
      <c r="AK8" s="58">
        <f t="shared" si="16"/>
        <v>4.0567129629629628E-4</v>
      </c>
      <c r="AL8" s="53">
        <f t="shared" si="6"/>
        <v>9</v>
      </c>
      <c r="AM8" s="58">
        <f t="shared" si="17"/>
        <v>9.1030092592592595E-4</v>
      </c>
      <c r="AN8" s="53">
        <f t="shared" si="7"/>
        <v>9</v>
      </c>
      <c r="AO8" s="58">
        <f t="shared" si="18"/>
        <v>1.9783564814814811E-3</v>
      </c>
      <c r="AP8" s="53">
        <f t="shared" si="8"/>
        <v>9</v>
      </c>
    </row>
    <row r="9" spans="1:42" s="69" customFormat="1">
      <c r="A9" s="66">
        <v>8</v>
      </c>
      <c r="B9" s="67">
        <v>3.9618055555555554E-4</v>
      </c>
      <c r="C9" s="68">
        <v>8</v>
      </c>
      <c r="D9" s="67">
        <v>8.6157407407407396E-4</v>
      </c>
      <c r="E9" s="68">
        <v>8</v>
      </c>
      <c r="F9" s="67">
        <v>1.8554398148148152E-3</v>
      </c>
      <c r="G9" s="68">
        <v>8</v>
      </c>
      <c r="H9" s="67">
        <v>4.481481481481482E-4</v>
      </c>
      <c r="I9" s="68">
        <v>8</v>
      </c>
      <c r="J9" s="67">
        <v>9.6631944444444445E-4</v>
      </c>
      <c r="K9" s="68">
        <v>8</v>
      </c>
      <c r="L9" s="67">
        <v>4.9872685185185176E-4</v>
      </c>
      <c r="M9" s="68">
        <v>8</v>
      </c>
      <c r="N9" s="67">
        <v>1.0841435185185188E-3</v>
      </c>
      <c r="O9" s="68">
        <v>8</v>
      </c>
      <c r="P9" s="67">
        <v>4.2511574074074072E-4</v>
      </c>
      <c r="Q9" s="68">
        <v>8</v>
      </c>
      <c r="R9" s="67">
        <v>9.5960648148148153E-4</v>
      </c>
      <c r="S9" s="68">
        <v>8</v>
      </c>
      <c r="T9" s="67">
        <v>2.0716435185185182E-3</v>
      </c>
      <c r="U9" s="68">
        <v>8</v>
      </c>
      <c r="W9" s="58">
        <f t="shared" si="19"/>
        <v>3.9629629629629628E-4</v>
      </c>
      <c r="X9" s="53">
        <f t="shared" si="9"/>
        <v>8</v>
      </c>
      <c r="Y9" s="58">
        <f t="shared" si="10"/>
        <v>8.616898148148147E-4</v>
      </c>
      <c r="Z9" s="53">
        <f t="shared" si="0"/>
        <v>8</v>
      </c>
      <c r="AA9" s="58">
        <f t="shared" si="11"/>
        <v>1.855555555555556E-3</v>
      </c>
      <c r="AB9" s="53">
        <f t="shared" si="1"/>
        <v>8</v>
      </c>
      <c r="AC9" s="58">
        <f t="shared" si="12"/>
        <v>4.4826388888888894E-4</v>
      </c>
      <c r="AD9" s="53">
        <f t="shared" si="2"/>
        <v>8</v>
      </c>
      <c r="AE9" s="58">
        <f t="shared" si="13"/>
        <v>9.6643518518518519E-4</v>
      </c>
      <c r="AF9" s="53">
        <f t="shared" si="3"/>
        <v>8</v>
      </c>
      <c r="AG9" s="58">
        <f t="shared" si="14"/>
        <v>4.988425925925925E-4</v>
      </c>
      <c r="AH9" s="53">
        <f t="shared" si="4"/>
        <v>8</v>
      </c>
      <c r="AI9" s="58">
        <f t="shared" si="15"/>
        <v>1.0842592592592596E-3</v>
      </c>
      <c r="AJ9" s="53">
        <f t="shared" si="5"/>
        <v>8</v>
      </c>
      <c r="AK9" s="58">
        <f t="shared" si="16"/>
        <v>4.2523148148148146E-4</v>
      </c>
      <c r="AL9" s="53">
        <f t="shared" si="6"/>
        <v>8</v>
      </c>
      <c r="AM9" s="58">
        <f t="shared" si="17"/>
        <v>9.5972222222222227E-4</v>
      </c>
      <c r="AN9" s="53">
        <f t="shared" si="7"/>
        <v>8</v>
      </c>
      <c r="AO9" s="58">
        <f t="shared" si="18"/>
        <v>2.0717592592592589E-3</v>
      </c>
      <c r="AP9" s="53">
        <f t="shared" si="8"/>
        <v>8</v>
      </c>
    </row>
    <row r="10" spans="1:42">
      <c r="W10" s="58"/>
      <c r="X10" s="53"/>
      <c r="Y10" s="58"/>
      <c r="Z10" s="53"/>
      <c r="AA10" s="58"/>
      <c r="AB10" s="53"/>
      <c r="AC10" s="58"/>
      <c r="AD10" s="53"/>
      <c r="AE10" s="58"/>
      <c r="AF10" s="53"/>
      <c r="AG10" s="58"/>
      <c r="AH10" s="53"/>
      <c r="AI10" s="58"/>
      <c r="AJ10" s="53"/>
      <c r="AK10" s="58"/>
      <c r="AL10" s="53"/>
      <c r="AM10" s="58"/>
      <c r="AN10" s="53"/>
      <c r="AO10" s="58"/>
      <c r="AP10" s="53"/>
    </row>
    <row r="11" spans="1:42" s="69" customFormat="1">
      <c r="A11" s="66" t="s">
        <v>106</v>
      </c>
      <c r="B11" s="67" t="s">
        <v>42</v>
      </c>
      <c r="C11" s="68" t="s">
        <v>43</v>
      </c>
      <c r="D11" s="67" t="s">
        <v>44</v>
      </c>
      <c r="E11" s="68" t="s">
        <v>43</v>
      </c>
      <c r="F11" s="67" t="s">
        <v>45</v>
      </c>
      <c r="G11" s="68" t="s">
        <v>43</v>
      </c>
      <c r="H11" s="67" t="s">
        <v>46</v>
      </c>
      <c r="I11" s="68" t="s">
        <v>43</v>
      </c>
      <c r="J11" s="67" t="s">
        <v>47</v>
      </c>
      <c r="K11" s="68" t="s">
        <v>43</v>
      </c>
      <c r="L11" s="67" t="s">
        <v>48</v>
      </c>
      <c r="M11" s="68" t="s">
        <v>43</v>
      </c>
      <c r="N11" s="67" t="s">
        <v>49</v>
      </c>
      <c r="O11" s="68" t="s">
        <v>43</v>
      </c>
      <c r="P11" s="70" t="s">
        <v>50</v>
      </c>
      <c r="Q11" s="68" t="s">
        <v>43</v>
      </c>
      <c r="R11" s="70" t="s">
        <v>51</v>
      </c>
      <c r="S11" s="68" t="s">
        <v>43</v>
      </c>
      <c r="T11" s="70" t="s">
        <v>52</v>
      </c>
      <c r="U11" s="68" t="s">
        <v>43</v>
      </c>
      <c r="W11" s="58" t="str">
        <f>B11</f>
        <v>50mFr</v>
      </c>
      <c r="X11" s="53" t="str">
        <f t="shared" ref="X11:AM19" si="20">C11</f>
        <v>級</v>
      </c>
      <c r="Y11" s="58" t="str">
        <f t="shared" si="20"/>
        <v>100mFr</v>
      </c>
      <c r="Z11" s="53" t="str">
        <f t="shared" si="20"/>
        <v>級</v>
      </c>
      <c r="AA11" s="58" t="str">
        <f t="shared" si="20"/>
        <v>200mFr</v>
      </c>
      <c r="AB11" s="53" t="str">
        <f t="shared" si="20"/>
        <v>級</v>
      </c>
      <c r="AC11" s="58" t="str">
        <f t="shared" si="20"/>
        <v>50mBa</v>
      </c>
      <c r="AD11" s="53" t="str">
        <f t="shared" si="20"/>
        <v>級</v>
      </c>
      <c r="AE11" s="58" t="str">
        <f t="shared" si="20"/>
        <v>100mBa</v>
      </c>
      <c r="AF11" s="53" t="str">
        <f t="shared" si="20"/>
        <v>級</v>
      </c>
      <c r="AG11" s="58" t="str">
        <f t="shared" si="20"/>
        <v>50mBr</v>
      </c>
      <c r="AH11" s="53" t="str">
        <f t="shared" si="20"/>
        <v>級</v>
      </c>
      <c r="AI11" s="58" t="str">
        <f t="shared" si="20"/>
        <v>100mBr</v>
      </c>
      <c r="AJ11" s="53" t="str">
        <f t="shared" si="20"/>
        <v>級</v>
      </c>
      <c r="AK11" s="58" t="str">
        <f t="shared" si="20"/>
        <v>50mＦly</v>
      </c>
      <c r="AL11" s="53" t="str">
        <f t="shared" si="20"/>
        <v>級</v>
      </c>
      <c r="AM11" s="58" t="str">
        <f t="shared" si="20"/>
        <v>100mＦly</v>
      </c>
      <c r="AN11" s="53" t="str">
        <f t="shared" ref="AN11:AP19" si="21">S11</f>
        <v>級</v>
      </c>
      <c r="AO11" s="58" t="str">
        <f t="shared" si="21"/>
        <v>200mIM</v>
      </c>
      <c r="AP11" s="53" t="str">
        <f t="shared" si="21"/>
        <v>級</v>
      </c>
    </row>
    <row r="12" spans="1:42" s="69" customFormat="1">
      <c r="A12" s="66">
        <v>15</v>
      </c>
      <c r="B12" s="67">
        <v>0</v>
      </c>
      <c r="C12" s="66">
        <v>15</v>
      </c>
      <c r="D12" s="67">
        <v>0</v>
      </c>
      <c r="E12" s="66">
        <v>15</v>
      </c>
      <c r="F12" s="67">
        <v>0</v>
      </c>
      <c r="G12" s="66">
        <v>15</v>
      </c>
      <c r="H12" s="67">
        <v>0</v>
      </c>
      <c r="I12" s="66">
        <v>15</v>
      </c>
      <c r="J12" s="67">
        <v>0</v>
      </c>
      <c r="K12" s="66">
        <v>15</v>
      </c>
      <c r="L12" s="67">
        <v>0</v>
      </c>
      <c r="M12" s="66">
        <v>15</v>
      </c>
      <c r="N12" s="67">
        <v>0</v>
      </c>
      <c r="O12" s="66">
        <v>15</v>
      </c>
      <c r="P12" s="67">
        <v>0</v>
      </c>
      <c r="Q12" s="66">
        <v>15</v>
      </c>
      <c r="R12" s="67">
        <v>0</v>
      </c>
      <c r="S12" s="66">
        <v>15</v>
      </c>
      <c r="T12" s="67">
        <v>0</v>
      </c>
      <c r="U12" s="66">
        <v>15</v>
      </c>
      <c r="W12" s="58">
        <v>0</v>
      </c>
      <c r="X12" s="53">
        <f t="shared" si="20"/>
        <v>15</v>
      </c>
      <c r="Y12" s="58">
        <v>0</v>
      </c>
      <c r="Z12" s="53">
        <f t="shared" si="20"/>
        <v>15</v>
      </c>
      <c r="AA12" s="58">
        <v>0</v>
      </c>
      <c r="AB12" s="53">
        <f t="shared" si="20"/>
        <v>15</v>
      </c>
      <c r="AC12" s="58">
        <v>0</v>
      </c>
      <c r="AD12" s="53">
        <f t="shared" si="20"/>
        <v>15</v>
      </c>
      <c r="AE12" s="58">
        <v>0</v>
      </c>
      <c r="AF12" s="53">
        <f t="shared" si="20"/>
        <v>15</v>
      </c>
      <c r="AG12" s="58">
        <v>0</v>
      </c>
      <c r="AH12" s="53">
        <f t="shared" si="20"/>
        <v>15</v>
      </c>
      <c r="AI12" s="58">
        <v>0</v>
      </c>
      <c r="AJ12" s="53">
        <f t="shared" si="20"/>
        <v>15</v>
      </c>
      <c r="AK12" s="58">
        <v>0</v>
      </c>
      <c r="AL12" s="53">
        <f t="shared" si="20"/>
        <v>15</v>
      </c>
      <c r="AM12" s="58">
        <v>0</v>
      </c>
      <c r="AN12" s="53">
        <f t="shared" si="21"/>
        <v>15</v>
      </c>
      <c r="AO12" s="58">
        <v>0</v>
      </c>
      <c r="AP12" s="53">
        <f t="shared" si="21"/>
        <v>15</v>
      </c>
    </row>
    <row r="13" spans="1:42" s="69" customFormat="1">
      <c r="A13" s="66">
        <v>14</v>
      </c>
      <c r="B13" s="67">
        <v>3.166666666666667E-4</v>
      </c>
      <c r="C13" s="68">
        <v>14</v>
      </c>
      <c r="D13" s="67">
        <v>6.8946759259259265E-4</v>
      </c>
      <c r="E13" s="68">
        <v>14</v>
      </c>
      <c r="F13" s="67">
        <v>1.4912037037037036E-3</v>
      </c>
      <c r="G13" s="68">
        <v>14</v>
      </c>
      <c r="H13" s="67">
        <v>3.5879629629629624E-4</v>
      </c>
      <c r="I13" s="68">
        <v>14</v>
      </c>
      <c r="J13" s="67">
        <v>7.7384259259259268E-4</v>
      </c>
      <c r="K13" s="68">
        <v>14</v>
      </c>
      <c r="L13" s="67">
        <v>3.9224537037037044E-4</v>
      </c>
      <c r="M13" s="68">
        <v>14</v>
      </c>
      <c r="N13" s="67">
        <v>8.464120370370369E-4</v>
      </c>
      <c r="O13" s="68">
        <v>14</v>
      </c>
      <c r="P13" s="70">
        <v>3.381944444444444E-4</v>
      </c>
      <c r="Q13" s="68">
        <v>14</v>
      </c>
      <c r="R13" s="70">
        <v>7.5358796296296296E-4</v>
      </c>
      <c r="S13" s="68">
        <v>14</v>
      </c>
      <c r="T13" s="70">
        <v>1.6622685185185189E-3</v>
      </c>
      <c r="U13" s="68">
        <v>14</v>
      </c>
      <c r="W13" s="58">
        <f t="shared" ref="W13:W40" si="22">B13+$W$1</f>
        <v>3.1678240740740744E-4</v>
      </c>
      <c r="X13" s="53">
        <f t="shared" si="20"/>
        <v>14</v>
      </c>
      <c r="Y13" s="58">
        <f t="shared" ref="Y13:Y19" si="23">D13+$W$1</f>
        <v>6.8958333333333339E-4</v>
      </c>
      <c r="Z13" s="53">
        <f t="shared" si="20"/>
        <v>14</v>
      </c>
      <c r="AA13" s="58">
        <f t="shared" ref="AA13:AA19" si="24">F13+$W$1</f>
        <v>1.4913194444444444E-3</v>
      </c>
      <c r="AB13" s="53">
        <f t="shared" si="20"/>
        <v>14</v>
      </c>
      <c r="AC13" s="58">
        <f t="shared" ref="AC13:AC19" si="25">H13+$W$1</f>
        <v>3.5891203703703698E-4</v>
      </c>
      <c r="AD13" s="53">
        <f t="shared" si="20"/>
        <v>14</v>
      </c>
      <c r="AE13" s="58">
        <f t="shared" ref="AE13:AE19" si="26">J13+$W$1</f>
        <v>7.7395833333333342E-4</v>
      </c>
      <c r="AF13" s="53">
        <f t="shared" si="20"/>
        <v>14</v>
      </c>
      <c r="AG13" s="58">
        <f t="shared" ref="AG13:AG19" si="27">L13+$W$1</f>
        <v>3.9236111111111118E-4</v>
      </c>
      <c r="AH13" s="53">
        <f t="shared" si="20"/>
        <v>14</v>
      </c>
      <c r="AI13" s="58">
        <f t="shared" ref="AI13:AI19" si="28">N13+$W$1</f>
        <v>8.4652777777777764E-4</v>
      </c>
      <c r="AJ13" s="53">
        <f t="shared" si="20"/>
        <v>14</v>
      </c>
      <c r="AK13" s="58">
        <f t="shared" ref="AK13:AK19" si="29">P13+$W$1</f>
        <v>3.3831018518518514E-4</v>
      </c>
      <c r="AL13" s="53">
        <f t="shared" si="20"/>
        <v>14</v>
      </c>
      <c r="AM13" s="58">
        <f t="shared" ref="AM13:AM19" si="30">R13+$W$1</f>
        <v>7.537037037037037E-4</v>
      </c>
      <c r="AN13" s="53">
        <f t="shared" si="21"/>
        <v>14</v>
      </c>
      <c r="AO13" s="58">
        <f t="shared" ref="AO13:AO19" si="31">T13+$W$1</f>
        <v>1.6623842592592597E-3</v>
      </c>
      <c r="AP13" s="53">
        <f t="shared" si="21"/>
        <v>14</v>
      </c>
    </row>
    <row r="14" spans="1:42" s="69" customFormat="1">
      <c r="A14" s="66">
        <v>13</v>
      </c>
      <c r="B14" s="67">
        <v>3.237268518518519E-4</v>
      </c>
      <c r="C14" s="68">
        <v>13</v>
      </c>
      <c r="D14" s="67">
        <v>7.0486111111111107E-4</v>
      </c>
      <c r="E14" s="68">
        <v>13</v>
      </c>
      <c r="F14" s="67">
        <v>1.5238425925925927E-3</v>
      </c>
      <c r="G14" s="68">
        <v>13</v>
      </c>
      <c r="H14" s="67">
        <v>3.6712962962962963E-4</v>
      </c>
      <c r="I14" s="68">
        <v>13</v>
      </c>
      <c r="J14" s="67">
        <v>7.9166666666666654E-4</v>
      </c>
      <c r="K14" s="68">
        <v>13</v>
      </c>
      <c r="L14" s="67">
        <v>4.0266203703703704E-4</v>
      </c>
      <c r="M14" s="68">
        <v>13</v>
      </c>
      <c r="N14" s="67">
        <v>8.6874999999999995E-4</v>
      </c>
      <c r="O14" s="68">
        <v>13</v>
      </c>
      <c r="P14" s="70">
        <v>3.4629629629629632E-4</v>
      </c>
      <c r="Q14" s="68">
        <v>13</v>
      </c>
      <c r="R14" s="70">
        <v>7.7152777777777777E-4</v>
      </c>
      <c r="S14" s="68">
        <v>13</v>
      </c>
      <c r="T14" s="70">
        <v>1.7009259259259258E-3</v>
      </c>
      <c r="U14" s="68">
        <v>13</v>
      </c>
      <c r="W14" s="58">
        <f t="shared" si="22"/>
        <v>3.2384259259259264E-4</v>
      </c>
      <c r="X14" s="53">
        <f t="shared" si="20"/>
        <v>13</v>
      </c>
      <c r="Y14" s="58">
        <f t="shared" si="23"/>
        <v>7.0497685185185181E-4</v>
      </c>
      <c r="Z14" s="53">
        <f t="shared" si="20"/>
        <v>13</v>
      </c>
      <c r="AA14" s="58">
        <f t="shared" si="24"/>
        <v>1.5239583333333335E-3</v>
      </c>
      <c r="AB14" s="53">
        <f t="shared" si="20"/>
        <v>13</v>
      </c>
      <c r="AC14" s="58">
        <f t="shared" si="25"/>
        <v>3.6724537037037037E-4</v>
      </c>
      <c r="AD14" s="53">
        <f t="shared" si="20"/>
        <v>13</v>
      </c>
      <c r="AE14" s="58">
        <f t="shared" si="26"/>
        <v>7.9178240740740728E-4</v>
      </c>
      <c r="AF14" s="53">
        <f t="shared" si="20"/>
        <v>13</v>
      </c>
      <c r="AG14" s="58">
        <f t="shared" si="27"/>
        <v>4.0277777777777778E-4</v>
      </c>
      <c r="AH14" s="53">
        <f t="shared" si="20"/>
        <v>13</v>
      </c>
      <c r="AI14" s="58">
        <f t="shared" si="28"/>
        <v>8.6886574074074069E-4</v>
      </c>
      <c r="AJ14" s="53">
        <f t="shared" si="20"/>
        <v>13</v>
      </c>
      <c r="AK14" s="58">
        <f t="shared" si="29"/>
        <v>3.4641203703703706E-4</v>
      </c>
      <c r="AL14" s="53">
        <f t="shared" si="20"/>
        <v>13</v>
      </c>
      <c r="AM14" s="58">
        <f t="shared" si="30"/>
        <v>7.7164351851851851E-4</v>
      </c>
      <c r="AN14" s="53">
        <f t="shared" si="21"/>
        <v>13</v>
      </c>
      <c r="AO14" s="58">
        <f t="shared" si="31"/>
        <v>1.7010416666666667E-3</v>
      </c>
      <c r="AP14" s="53">
        <f t="shared" si="21"/>
        <v>13</v>
      </c>
    </row>
    <row r="15" spans="1:42" s="69" customFormat="1">
      <c r="A15" s="66">
        <v>12</v>
      </c>
      <c r="B15" s="67">
        <v>3.3078703703703704E-4</v>
      </c>
      <c r="C15" s="68">
        <v>12</v>
      </c>
      <c r="D15" s="67">
        <v>7.2002314814814813E-4</v>
      </c>
      <c r="E15" s="68">
        <v>12</v>
      </c>
      <c r="F15" s="67">
        <v>1.5564814814814818E-3</v>
      </c>
      <c r="G15" s="68">
        <v>12</v>
      </c>
      <c r="H15" s="67">
        <v>3.7534722222222217E-4</v>
      </c>
      <c r="I15" s="68">
        <v>12</v>
      </c>
      <c r="J15" s="67">
        <v>8.0949074074074072E-4</v>
      </c>
      <c r="K15" s="68">
        <v>12</v>
      </c>
      <c r="L15" s="67">
        <v>4.1296296296296296E-4</v>
      </c>
      <c r="M15" s="68">
        <v>12</v>
      </c>
      <c r="N15" s="67">
        <v>8.9108796296296299E-4</v>
      </c>
      <c r="O15" s="68">
        <v>12</v>
      </c>
      <c r="P15" s="70">
        <v>3.5416666666666664E-4</v>
      </c>
      <c r="Q15" s="68">
        <v>12</v>
      </c>
      <c r="R15" s="70">
        <v>7.8958333333333333E-4</v>
      </c>
      <c r="S15" s="68">
        <v>12</v>
      </c>
      <c r="T15" s="70">
        <v>1.7395833333333336E-3</v>
      </c>
      <c r="U15" s="68">
        <v>12</v>
      </c>
      <c r="W15" s="58">
        <f t="shared" si="22"/>
        <v>3.3090277777777778E-4</v>
      </c>
      <c r="X15" s="53">
        <f t="shared" si="20"/>
        <v>12</v>
      </c>
      <c r="Y15" s="58">
        <f t="shared" si="23"/>
        <v>7.2013888888888887E-4</v>
      </c>
      <c r="Z15" s="53">
        <f t="shared" si="20"/>
        <v>12</v>
      </c>
      <c r="AA15" s="58">
        <f t="shared" si="24"/>
        <v>1.5565972222222227E-3</v>
      </c>
      <c r="AB15" s="53">
        <f t="shared" si="20"/>
        <v>12</v>
      </c>
      <c r="AC15" s="58">
        <f t="shared" si="25"/>
        <v>3.7546296296296291E-4</v>
      </c>
      <c r="AD15" s="53">
        <f t="shared" si="20"/>
        <v>12</v>
      </c>
      <c r="AE15" s="58">
        <f t="shared" si="26"/>
        <v>8.0960648148148146E-4</v>
      </c>
      <c r="AF15" s="53">
        <f t="shared" si="20"/>
        <v>12</v>
      </c>
      <c r="AG15" s="58">
        <f t="shared" si="27"/>
        <v>4.130787037037037E-4</v>
      </c>
      <c r="AH15" s="53">
        <f t="shared" si="20"/>
        <v>12</v>
      </c>
      <c r="AI15" s="58">
        <f t="shared" si="28"/>
        <v>8.9120370370370373E-4</v>
      </c>
      <c r="AJ15" s="53">
        <f t="shared" si="20"/>
        <v>12</v>
      </c>
      <c r="AK15" s="58">
        <f t="shared" si="29"/>
        <v>3.5428240740740738E-4</v>
      </c>
      <c r="AL15" s="53">
        <f t="shared" si="20"/>
        <v>12</v>
      </c>
      <c r="AM15" s="58">
        <f t="shared" si="30"/>
        <v>7.8969907407407407E-4</v>
      </c>
      <c r="AN15" s="53">
        <f t="shared" si="21"/>
        <v>12</v>
      </c>
      <c r="AO15" s="58">
        <f t="shared" si="31"/>
        <v>1.7396990740740745E-3</v>
      </c>
      <c r="AP15" s="53">
        <f t="shared" si="21"/>
        <v>12</v>
      </c>
    </row>
    <row r="16" spans="1:42" s="69" customFormat="1">
      <c r="A16" s="66">
        <v>11</v>
      </c>
      <c r="B16" s="67">
        <v>3.3784722222222218E-4</v>
      </c>
      <c r="C16" s="68">
        <v>11</v>
      </c>
      <c r="D16" s="67">
        <v>7.3530092592592592E-4</v>
      </c>
      <c r="E16" s="68">
        <v>11</v>
      </c>
      <c r="F16" s="67">
        <v>1.5890046296296299E-3</v>
      </c>
      <c r="G16" s="68">
        <v>11</v>
      </c>
      <c r="H16" s="67">
        <v>3.8368055555555557E-4</v>
      </c>
      <c r="I16" s="68">
        <v>11</v>
      </c>
      <c r="J16" s="67">
        <v>8.273148148148148E-4</v>
      </c>
      <c r="K16" s="68">
        <v>11</v>
      </c>
      <c r="L16" s="67">
        <v>4.2337962962962962E-4</v>
      </c>
      <c r="M16" s="68">
        <v>11</v>
      </c>
      <c r="N16" s="67">
        <v>9.1354166666666656E-4</v>
      </c>
      <c r="O16" s="68">
        <v>11</v>
      </c>
      <c r="P16" s="70">
        <v>3.6226851851851844E-4</v>
      </c>
      <c r="Q16" s="68">
        <v>11</v>
      </c>
      <c r="R16" s="70">
        <v>8.0763888888888888E-4</v>
      </c>
      <c r="S16" s="68">
        <v>11</v>
      </c>
      <c r="T16" s="70">
        <v>1.778125E-3</v>
      </c>
      <c r="U16" s="68">
        <v>11</v>
      </c>
      <c r="W16" s="58">
        <f t="shared" si="22"/>
        <v>3.3796296296296292E-4</v>
      </c>
      <c r="X16" s="53">
        <f t="shared" si="20"/>
        <v>11</v>
      </c>
      <c r="Y16" s="58">
        <f t="shared" si="23"/>
        <v>7.3541666666666666E-4</v>
      </c>
      <c r="Z16" s="53">
        <f t="shared" si="20"/>
        <v>11</v>
      </c>
      <c r="AA16" s="58">
        <f t="shared" si="24"/>
        <v>1.5891203703703707E-3</v>
      </c>
      <c r="AB16" s="53">
        <f t="shared" si="20"/>
        <v>11</v>
      </c>
      <c r="AC16" s="58">
        <f t="shared" si="25"/>
        <v>3.8379629629629631E-4</v>
      </c>
      <c r="AD16" s="53">
        <f t="shared" si="20"/>
        <v>11</v>
      </c>
      <c r="AE16" s="58">
        <f t="shared" si="26"/>
        <v>8.2743055555555554E-4</v>
      </c>
      <c r="AF16" s="53">
        <f t="shared" si="20"/>
        <v>11</v>
      </c>
      <c r="AG16" s="58">
        <f t="shared" si="27"/>
        <v>4.2349537037037036E-4</v>
      </c>
      <c r="AH16" s="53">
        <f t="shared" si="20"/>
        <v>11</v>
      </c>
      <c r="AI16" s="58">
        <f t="shared" si="28"/>
        <v>9.136574074074073E-4</v>
      </c>
      <c r="AJ16" s="53">
        <f t="shared" si="20"/>
        <v>11</v>
      </c>
      <c r="AK16" s="58">
        <f t="shared" si="29"/>
        <v>3.6238425925925918E-4</v>
      </c>
      <c r="AL16" s="53">
        <f t="shared" si="20"/>
        <v>11</v>
      </c>
      <c r="AM16" s="58">
        <f t="shared" si="30"/>
        <v>8.0775462962962962E-4</v>
      </c>
      <c r="AN16" s="53">
        <f t="shared" si="21"/>
        <v>11</v>
      </c>
      <c r="AO16" s="58">
        <f t="shared" si="31"/>
        <v>1.7782407407407408E-3</v>
      </c>
      <c r="AP16" s="53">
        <f t="shared" si="21"/>
        <v>11</v>
      </c>
    </row>
    <row r="17" spans="1:42" s="69" customFormat="1">
      <c r="A17" s="66">
        <v>10</v>
      </c>
      <c r="B17" s="67">
        <v>3.4490740740740738E-4</v>
      </c>
      <c r="C17" s="68">
        <v>10</v>
      </c>
      <c r="D17" s="67">
        <v>7.5057870370370372E-4</v>
      </c>
      <c r="E17" s="68">
        <v>10</v>
      </c>
      <c r="F17" s="67">
        <v>1.6216435185185186E-3</v>
      </c>
      <c r="G17" s="68">
        <v>10</v>
      </c>
      <c r="H17" s="67">
        <v>3.9189814814814822E-4</v>
      </c>
      <c r="I17" s="68">
        <v>10</v>
      </c>
      <c r="J17" s="67">
        <v>8.4525462962962961E-4</v>
      </c>
      <c r="K17" s="68">
        <v>10</v>
      </c>
      <c r="L17" s="67">
        <v>4.3368055555555553E-4</v>
      </c>
      <c r="M17" s="68">
        <v>10</v>
      </c>
      <c r="N17" s="67">
        <v>9.358796296296296E-4</v>
      </c>
      <c r="O17" s="68">
        <v>10</v>
      </c>
      <c r="P17" s="70">
        <v>3.7037037037037041E-4</v>
      </c>
      <c r="Q17" s="68">
        <v>10</v>
      </c>
      <c r="R17" s="70">
        <v>8.2557870370370359E-4</v>
      </c>
      <c r="S17" s="68">
        <v>10</v>
      </c>
      <c r="T17" s="70">
        <v>1.8167824074074074E-3</v>
      </c>
      <c r="U17" s="68">
        <v>10</v>
      </c>
      <c r="W17" s="58">
        <f t="shared" si="22"/>
        <v>3.4502314814814812E-4</v>
      </c>
      <c r="X17" s="53">
        <f t="shared" si="20"/>
        <v>10</v>
      </c>
      <c r="Y17" s="58">
        <f t="shared" si="23"/>
        <v>7.5069444444444446E-4</v>
      </c>
      <c r="Z17" s="53">
        <f t="shared" si="20"/>
        <v>10</v>
      </c>
      <c r="AA17" s="58">
        <f t="shared" si="24"/>
        <v>1.6217592592592594E-3</v>
      </c>
      <c r="AB17" s="53">
        <f t="shared" si="20"/>
        <v>10</v>
      </c>
      <c r="AC17" s="58">
        <f t="shared" si="25"/>
        <v>3.9201388888888896E-4</v>
      </c>
      <c r="AD17" s="53">
        <f t="shared" si="20"/>
        <v>10</v>
      </c>
      <c r="AE17" s="58">
        <f t="shared" si="26"/>
        <v>8.4537037037037035E-4</v>
      </c>
      <c r="AF17" s="53">
        <f t="shared" si="20"/>
        <v>10</v>
      </c>
      <c r="AG17" s="58">
        <f t="shared" si="27"/>
        <v>4.3379629629629627E-4</v>
      </c>
      <c r="AH17" s="53">
        <f t="shared" si="20"/>
        <v>10</v>
      </c>
      <c r="AI17" s="58">
        <f t="shared" si="28"/>
        <v>9.3599537037037034E-4</v>
      </c>
      <c r="AJ17" s="53">
        <f t="shared" si="20"/>
        <v>10</v>
      </c>
      <c r="AK17" s="58">
        <f t="shared" si="29"/>
        <v>3.7048611111111115E-4</v>
      </c>
      <c r="AL17" s="53">
        <f t="shared" si="20"/>
        <v>10</v>
      </c>
      <c r="AM17" s="58">
        <f t="shared" si="30"/>
        <v>8.2569444444444433E-4</v>
      </c>
      <c r="AN17" s="53">
        <f t="shared" si="21"/>
        <v>10</v>
      </c>
      <c r="AO17" s="58">
        <f t="shared" si="31"/>
        <v>1.8168981481481482E-3</v>
      </c>
      <c r="AP17" s="53">
        <f t="shared" si="21"/>
        <v>10</v>
      </c>
    </row>
    <row r="18" spans="1:42" s="69" customFormat="1">
      <c r="A18" s="66">
        <v>9</v>
      </c>
      <c r="B18" s="67">
        <v>3.6099537037037035E-4</v>
      </c>
      <c r="C18" s="68">
        <v>9</v>
      </c>
      <c r="D18" s="67">
        <v>7.857638888888889E-4</v>
      </c>
      <c r="E18" s="68">
        <v>9</v>
      </c>
      <c r="F18" s="67">
        <v>1.6976851851851853E-3</v>
      </c>
      <c r="G18" s="68">
        <v>9</v>
      </c>
      <c r="H18" s="67">
        <v>4.0856481481481478E-4</v>
      </c>
      <c r="I18" s="68">
        <v>9</v>
      </c>
      <c r="J18" s="67">
        <v>8.8043981481481491E-4</v>
      </c>
      <c r="K18" s="68">
        <v>9</v>
      </c>
      <c r="L18" s="67">
        <v>4.5300925925925923E-4</v>
      </c>
      <c r="M18" s="68">
        <v>9</v>
      </c>
      <c r="N18" s="67">
        <v>9.7731481481481519E-4</v>
      </c>
      <c r="O18" s="68">
        <v>9</v>
      </c>
      <c r="P18" s="70">
        <v>3.8738425925925925E-4</v>
      </c>
      <c r="Q18" s="68">
        <v>9</v>
      </c>
      <c r="R18" s="70">
        <v>8.6099537037037036E-4</v>
      </c>
      <c r="S18" s="68">
        <v>9</v>
      </c>
      <c r="T18" s="70">
        <v>1.9011574074074076E-3</v>
      </c>
      <c r="U18" s="68">
        <v>9</v>
      </c>
      <c r="W18" s="58">
        <f t="shared" si="22"/>
        <v>3.6111111111111109E-4</v>
      </c>
      <c r="X18" s="53">
        <f t="shared" si="20"/>
        <v>9</v>
      </c>
      <c r="Y18" s="58">
        <f t="shared" si="23"/>
        <v>7.8587962962962964E-4</v>
      </c>
      <c r="Z18" s="53">
        <f t="shared" si="20"/>
        <v>9</v>
      </c>
      <c r="AA18" s="58">
        <f t="shared" si="24"/>
        <v>1.6978009259259262E-3</v>
      </c>
      <c r="AB18" s="53">
        <f t="shared" si="20"/>
        <v>9</v>
      </c>
      <c r="AC18" s="58">
        <f t="shared" si="25"/>
        <v>4.0868055555555552E-4</v>
      </c>
      <c r="AD18" s="53">
        <f t="shared" si="20"/>
        <v>9</v>
      </c>
      <c r="AE18" s="58">
        <f t="shared" si="26"/>
        <v>8.8055555555555565E-4</v>
      </c>
      <c r="AF18" s="53">
        <f t="shared" si="20"/>
        <v>9</v>
      </c>
      <c r="AG18" s="58">
        <f t="shared" si="27"/>
        <v>4.5312499999999997E-4</v>
      </c>
      <c r="AH18" s="53">
        <f t="shared" si="20"/>
        <v>9</v>
      </c>
      <c r="AI18" s="58">
        <f t="shared" si="28"/>
        <v>9.7743055555555604E-4</v>
      </c>
      <c r="AJ18" s="53">
        <f t="shared" si="20"/>
        <v>9</v>
      </c>
      <c r="AK18" s="58">
        <f t="shared" si="29"/>
        <v>3.8749999999999999E-4</v>
      </c>
      <c r="AL18" s="53">
        <f t="shared" si="20"/>
        <v>9</v>
      </c>
      <c r="AM18" s="58">
        <f t="shared" si="30"/>
        <v>8.611111111111111E-4</v>
      </c>
      <c r="AN18" s="53">
        <f t="shared" si="21"/>
        <v>9</v>
      </c>
      <c r="AO18" s="58">
        <f t="shared" si="31"/>
        <v>1.9012731481481485E-3</v>
      </c>
      <c r="AP18" s="53">
        <f t="shared" si="21"/>
        <v>9</v>
      </c>
    </row>
    <row r="19" spans="1:42" s="69" customFormat="1">
      <c r="A19" s="66">
        <v>8</v>
      </c>
      <c r="B19" s="67">
        <v>3.7708333333333338E-4</v>
      </c>
      <c r="C19" s="68">
        <v>8</v>
      </c>
      <c r="D19" s="67">
        <v>8.2083333333333335E-4</v>
      </c>
      <c r="E19" s="68">
        <v>8</v>
      </c>
      <c r="F19" s="67">
        <v>1.7737268518518521E-3</v>
      </c>
      <c r="G19" s="68">
        <v>8</v>
      </c>
      <c r="H19" s="67">
        <v>4.2534722222222225E-4</v>
      </c>
      <c r="I19" s="68">
        <v>8</v>
      </c>
      <c r="J19" s="67">
        <v>9.1574074074074073E-4</v>
      </c>
      <c r="K19" s="68">
        <v>8</v>
      </c>
      <c r="L19" s="67">
        <v>4.7245370370370372E-4</v>
      </c>
      <c r="M19" s="68">
        <v>8</v>
      </c>
      <c r="N19" s="67">
        <v>1.018865740740741E-3</v>
      </c>
      <c r="O19" s="68">
        <v>8</v>
      </c>
      <c r="P19" s="67">
        <v>4.0439814814814814E-4</v>
      </c>
      <c r="Q19" s="68">
        <v>8</v>
      </c>
      <c r="R19" s="67">
        <v>8.9641203703703703E-4</v>
      </c>
      <c r="S19" s="68">
        <v>8</v>
      </c>
      <c r="T19" s="67">
        <v>1.9856481481481478E-3</v>
      </c>
      <c r="U19" s="68">
        <v>8</v>
      </c>
      <c r="W19" s="58">
        <f t="shared" si="22"/>
        <v>3.7719907407407412E-4</v>
      </c>
      <c r="X19" s="53">
        <f t="shared" si="20"/>
        <v>8</v>
      </c>
      <c r="Y19" s="58">
        <f t="shared" si="23"/>
        <v>8.2094907407407409E-4</v>
      </c>
      <c r="Z19" s="53">
        <f t="shared" si="20"/>
        <v>8</v>
      </c>
      <c r="AA19" s="58">
        <f t="shared" si="24"/>
        <v>1.7738425925925929E-3</v>
      </c>
      <c r="AB19" s="53">
        <f t="shared" si="20"/>
        <v>8</v>
      </c>
      <c r="AC19" s="58">
        <f t="shared" si="25"/>
        <v>4.2546296296296299E-4</v>
      </c>
      <c r="AD19" s="53">
        <f t="shared" si="20"/>
        <v>8</v>
      </c>
      <c r="AE19" s="58">
        <f t="shared" si="26"/>
        <v>9.1585648148148147E-4</v>
      </c>
      <c r="AF19" s="53">
        <f t="shared" si="20"/>
        <v>8</v>
      </c>
      <c r="AG19" s="58">
        <f t="shared" si="27"/>
        <v>4.7256944444444446E-4</v>
      </c>
      <c r="AH19" s="53">
        <f t="shared" si="20"/>
        <v>8</v>
      </c>
      <c r="AI19" s="58">
        <f t="shared" si="28"/>
        <v>1.0189814814814818E-3</v>
      </c>
      <c r="AJ19" s="53">
        <f t="shared" si="20"/>
        <v>8</v>
      </c>
      <c r="AK19" s="58">
        <f t="shared" si="29"/>
        <v>4.0451388888888888E-4</v>
      </c>
      <c r="AL19" s="53">
        <f t="shared" si="20"/>
        <v>8</v>
      </c>
      <c r="AM19" s="58">
        <f t="shared" si="30"/>
        <v>8.9652777777777777E-4</v>
      </c>
      <c r="AN19" s="53">
        <f t="shared" si="21"/>
        <v>8</v>
      </c>
      <c r="AO19" s="58">
        <f t="shared" si="31"/>
        <v>1.9857638888888885E-3</v>
      </c>
      <c r="AP19" s="53">
        <f t="shared" si="21"/>
        <v>8</v>
      </c>
    </row>
    <row r="20" spans="1:42">
      <c r="W20" s="58"/>
      <c r="X20" s="53"/>
      <c r="Y20" s="58"/>
      <c r="Z20" s="53"/>
      <c r="AA20" s="58"/>
      <c r="AB20" s="53"/>
      <c r="AC20" s="58"/>
      <c r="AD20" s="53"/>
      <c r="AE20" s="58"/>
      <c r="AF20" s="53"/>
      <c r="AG20" s="58"/>
      <c r="AH20" s="53"/>
      <c r="AI20" s="58"/>
      <c r="AJ20" s="53"/>
      <c r="AK20" s="58"/>
      <c r="AL20" s="53"/>
      <c r="AM20" s="58"/>
      <c r="AN20" s="53"/>
      <c r="AO20" s="58"/>
      <c r="AP20" s="53"/>
    </row>
    <row r="21" spans="1:42" s="69" customFormat="1">
      <c r="A21" s="66" t="s">
        <v>107</v>
      </c>
      <c r="B21" s="67" t="s">
        <v>42</v>
      </c>
      <c r="C21" s="68" t="s">
        <v>43</v>
      </c>
      <c r="D21" s="67" t="s">
        <v>44</v>
      </c>
      <c r="E21" s="68" t="s">
        <v>43</v>
      </c>
      <c r="F21" s="67" t="s">
        <v>45</v>
      </c>
      <c r="G21" s="68" t="s">
        <v>43</v>
      </c>
      <c r="H21" s="67" t="s">
        <v>46</v>
      </c>
      <c r="I21" s="68" t="s">
        <v>43</v>
      </c>
      <c r="J21" s="67" t="s">
        <v>47</v>
      </c>
      <c r="K21" s="68" t="s">
        <v>43</v>
      </c>
      <c r="L21" s="67" t="s">
        <v>48</v>
      </c>
      <c r="M21" s="68" t="s">
        <v>43</v>
      </c>
      <c r="N21" s="67" t="s">
        <v>49</v>
      </c>
      <c r="O21" s="68" t="s">
        <v>43</v>
      </c>
      <c r="P21" s="70" t="s">
        <v>50</v>
      </c>
      <c r="Q21" s="68" t="s">
        <v>43</v>
      </c>
      <c r="R21" s="70" t="s">
        <v>51</v>
      </c>
      <c r="S21" s="68" t="s">
        <v>43</v>
      </c>
      <c r="T21" s="70" t="s">
        <v>52</v>
      </c>
      <c r="U21" s="68" t="s">
        <v>43</v>
      </c>
      <c r="W21" s="53" t="str">
        <f t="shared" ref="W21:AL40" si="32">B21</f>
        <v>50mFr</v>
      </c>
      <c r="X21" s="53" t="str">
        <f t="shared" si="32"/>
        <v>級</v>
      </c>
      <c r="Y21" s="53" t="str">
        <f t="shared" si="32"/>
        <v>100mFr</v>
      </c>
      <c r="Z21" s="53" t="str">
        <f t="shared" si="32"/>
        <v>級</v>
      </c>
      <c r="AA21" s="53" t="str">
        <f t="shared" si="32"/>
        <v>200mFr</v>
      </c>
      <c r="AB21" s="53" t="str">
        <f t="shared" si="32"/>
        <v>級</v>
      </c>
      <c r="AC21" s="53" t="str">
        <f t="shared" si="32"/>
        <v>50mBa</v>
      </c>
      <c r="AD21" s="53" t="str">
        <f t="shared" si="32"/>
        <v>級</v>
      </c>
      <c r="AE21" s="53" t="str">
        <f t="shared" si="32"/>
        <v>100mBa</v>
      </c>
      <c r="AF21" s="53" t="str">
        <f t="shared" si="32"/>
        <v>級</v>
      </c>
      <c r="AG21" s="53" t="str">
        <f t="shared" si="32"/>
        <v>50mBr</v>
      </c>
      <c r="AH21" s="53" t="str">
        <f t="shared" si="32"/>
        <v>級</v>
      </c>
      <c r="AI21" s="53" t="str">
        <f t="shared" si="32"/>
        <v>100mBr</v>
      </c>
      <c r="AJ21" s="53" t="str">
        <f t="shared" si="32"/>
        <v>級</v>
      </c>
      <c r="AK21" s="53" t="str">
        <f t="shared" si="32"/>
        <v>50mＦly</v>
      </c>
      <c r="AL21" s="53" t="str">
        <f t="shared" si="32"/>
        <v>級</v>
      </c>
      <c r="AM21" s="53" t="str">
        <f t="shared" ref="AM21:AP29" si="33">R21</f>
        <v>100mＦly</v>
      </c>
      <c r="AN21" s="53" t="str">
        <f t="shared" si="33"/>
        <v>級</v>
      </c>
      <c r="AO21" s="53" t="str">
        <f t="shared" si="33"/>
        <v>200mIM</v>
      </c>
      <c r="AP21" s="53" t="str">
        <f t="shared" si="33"/>
        <v>級</v>
      </c>
    </row>
    <row r="22" spans="1:42" s="69" customFormat="1">
      <c r="A22" s="66">
        <v>15</v>
      </c>
      <c r="B22" s="67">
        <v>0</v>
      </c>
      <c r="C22" s="66">
        <v>15</v>
      </c>
      <c r="D22" s="67">
        <v>0</v>
      </c>
      <c r="E22" s="66">
        <v>15</v>
      </c>
      <c r="F22" s="67">
        <v>0</v>
      </c>
      <c r="G22" s="66">
        <v>15</v>
      </c>
      <c r="H22" s="67">
        <v>0</v>
      </c>
      <c r="I22" s="66">
        <v>15</v>
      </c>
      <c r="J22" s="67">
        <v>0</v>
      </c>
      <c r="K22" s="66">
        <v>15</v>
      </c>
      <c r="L22" s="67">
        <v>0</v>
      </c>
      <c r="M22" s="66">
        <v>15</v>
      </c>
      <c r="N22" s="67">
        <v>0</v>
      </c>
      <c r="O22" s="66">
        <v>15</v>
      </c>
      <c r="P22" s="67">
        <v>0</v>
      </c>
      <c r="Q22" s="66">
        <v>15</v>
      </c>
      <c r="R22" s="67">
        <v>0</v>
      </c>
      <c r="S22" s="66">
        <v>15</v>
      </c>
      <c r="T22" s="67">
        <v>0</v>
      </c>
      <c r="U22" s="66">
        <v>15</v>
      </c>
      <c r="W22" s="58">
        <v>0</v>
      </c>
      <c r="X22" s="53">
        <f t="shared" si="32"/>
        <v>15</v>
      </c>
      <c r="Y22" s="58">
        <v>0</v>
      </c>
      <c r="Z22" s="53">
        <f t="shared" si="32"/>
        <v>15</v>
      </c>
      <c r="AA22" s="58">
        <v>0</v>
      </c>
      <c r="AB22" s="53">
        <f t="shared" si="32"/>
        <v>15</v>
      </c>
      <c r="AC22" s="58">
        <v>0</v>
      </c>
      <c r="AD22" s="53">
        <f t="shared" si="32"/>
        <v>15</v>
      </c>
      <c r="AE22" s="58">
        <v>0</v>
      </c>
      <c r="AF22" s="53">
        <f t="shared" si="32"/>
        <v>15</v>
      </c>
      <c r="AG22" s="58">
        <v>0</v>
      </c>
      <c r="AH22" s="53">
        <f t="shared" si="32"/>
        <v>15</v>
      </c>
      <c r="AI22" s="58">
        <v>0</v>
      </c>
      <c r="AJ22" s="53">
        <f t="shared" si="32"/>
        <v>15</v>
      </c>
      <c r="AK22" s="58">
        <v>0</v>
      </c>
      <c r="AL22" s="53">
        <f t="shared" si="32"/>
        <v>15</v>
      </c>
      <c r="AM22" s="58">
        <v>0</v>
      </c>
      <c r="AN22" s="53">
        <f t="shared" si="33"/>
        <v>15</v>
      </c>
      <c r="AO22" s="58">
        <v>0</v>
      </c>
      <c r="AP22" s="53">
        <f t="shared" si="33"/>
        <v>15</v>
      </c>
    </row>
    <row r="23" spans="1:42" s="69" customFormat="1">
      <c r="A23" s="66">
        <v>14</v>
      </c>
      <c r="B23" s="67">
        <v>2.9513888888888884E-4</v>
      </c>
      <c r="C23" s="68">
        <v>14</v>
      </c>
      <c r="D23" s="67">
        <v>6.4386574074074064E-4</v>
      </c>
      <c r="E23" s="68">
        <v>14</v>
      </c>
      <c r="F23" s="67">
        <v>1.3972222222222222E-3</v>
      </c>
      <c r="G23" s="68">
        <v>14</v>
      </c>
      <c r="H23" s="67">
        <v>3.376157407407407E-4</v>
      </c>
      <c r="I23" s="68">
        <v>14</v>
      </c>
      <c r="J23" s="67">
        <v>7.1666666666666667E-4</v>
      </c>
      <c r="K23" s="68">
        <v>14</v>
      </c>
      <c r="L23" s="67">
        <v>3.6446759259259261E-4</v>
      </c>
      <c r="M23" s="68">
        <v>14</v>
      </c>
      <c r="N23" s="67">
        <v>7.8773148148148159E-4</v>
      </c>
      <c r="O23" s="68">
        <v>14</v>
      </c>
      <c r="P23" s="70">
        <v>3.1539351851851851E-4</v>
      </c>
      <c r="Q23" s="68">
        <v>14</v>
      </c>
      <c r="R23" s="70">
        <v>6.9687500000000001E-4</v>
      </c>
      <c r="S23" s="68">
        <v>14</v>
      </c>
      <c r="T23" s="70">
        <v>1.5545138888888891E-3</v>
      </c>
      <c r="U23" s="68">
        <v>14</v>
      </c>
      <c r="W23" s="58">
        <f t="shared" ref="W23" si="34">B23+$W$1</f>
        <v>2.9525462962962958E-4</v>
      </c>
      <c r="X23" s="53">
        <f t="shared" si="32"/>
        <v>14</v>
      </c>
      <c r="Y23" s="58">
        <f t="shared" ref="Y23:Y29" si="35">D23+$W$1</f>
        <v>6.4398148148148138E-4</v>
      </c>
      <c r="Z23" s="53">
        <f t="shared" si="32"/>
        <v>14</v>
      </c>
      <c r="AA23" s="58">
        <f t="shared" ref="AA23:AA29" si="36">F23+$W$1</f>
        <v>1.3973379629629631E-3</v>
      </c>
      <c r="AB23" s="53">
        <f t="shared" si="32"/>
        <v>14</v>
      </c>
      <c r="AC23" s="58">
        <f t="shared" ref="AC23:AC29" si="37">H23+$W$1</f>
        <v>3.3773148148148144E-4</v>
      </c>
      <c r="AD23" s="53">
        <f t="shared" si="32"/>
        <v>14</v>
      </c>
      <c r="AE23" s="58">
        <f t="shared" ref="AE23:AE29" si="38">J23+$W$1</f>
        <v>7.1678240740740741E-4</v>
      </c>
      <c r="AF23" s="53">
        <f t="shared" si="32"/>
        <v>14</v>
      </c>
      <c r="AG23" s="58">
        <f t="shared" ref="AG23:AG29" si="39">L23+$W$1</f>
        <v>3.6458333333333335E-4</v>
      </c>
      <c r="AH23" s="53">
        <f t="shared" si="32"/>
        <v>14</v>
      </c>
      <c r="AI23" s="58">
        <f t="shared" ref="AI23:AI29" si="40">N23+$W$1</f>
        <v>7.8784722222222233E-4</v>
      </c>
      <c r="AJ23" s="53">
        <f t="shared" si="32"/>
        <v>14</v>
      </c>
      <c r="AK23" s="58">
        <f t="shared" ref="AK23:AK29" si="41">P23+$W$1</f>
        <v>3.1550925925925925E-4</v>
      </c>
      <c r="AL23" s="53">
        <f t="shared" si="32"/>
        <v>14</v>
      </c>
      <c r="AM23" s="58">
        <f t="shared" ref="AM23:AM29" si="42">R23+$W$1</f>
        <v>6.9699074074074075E-4</v>
      </c>
      <c r="AN23" s="53">
        <f t="shared" si="33"/>
        <v>14</v>
      </c>
      <c r="AO23" s="58">
        <f t="shared" ref="AO23:AO29" si="43">T23+$W$1</f>
        <v>1.55462962962963E-3</v>
      </c>
      <c r="AP23" s="53">
        <f t="shared" si="33"/>
        <v>14</v>
      </c>
    </row>
    <row r="24" spans="1:42" s="69" customFormat="1">
      <c r="A24" s="66">
        <v>13</v>
      </c>
      <c r="B24" s="67">
        <v>3.0231481481481477E-4</v>
      </c>
      <c r="C24" s="68">
        <v>13</v>
      </c>
      <c r="D24" s="67">
        <v>6.5914351851851854E-4</v>
      </c>
      <c r="E24" s="68">
        <v>13</v>
      </c>
      <c r="F24" s="67">
        <v>1.4284722222222223E-3</v>
      </c>
      <c r="G24" s="68">
        <v>13</v>
      </c>
      <c r="H24" s="67">
        <v>3.446759259259259E-4</v>
      </c>
      <c r="I24" s="68">
        <v>13</v>
      </c>
      <c r="J24" s="67">
        <v>7.3576388888888877E-4</v>
      </c>
      <c r="K24" s="68">
        <v>13</v>
      </c>
      <c r="L24" s="67">
        <v>3.7372685185185192E-4</v>
      </c>
      <c r="M24" s="68">
        <v>13</v>
      </c>
      <c r="N24" s="67">
        <v>8.0729166666666666E-4</v>
      </c>
      <c r="O24" s="68">
        <v>13</v>
      </c>
      <c r="P24" s="70">
        <v>3.2291666666666666E-4</v>
      </c>
      <c r="Q24" s="68">
        <v>13</v>
      </c>
      <c r="R24" s="70">
        <v>7.1574074074074075E-4</v>
      </c>
      <c r="S24" s="68">
        <v>13</v>
      </c>
      <c r="T24" s="70">
        <v>1.5903935185185188E-3</v>
      </c>
      <c r="U24" s="68">
        <v>13</v>
      </c>
      <c r="W24" s="58">
        <f t="shared" si="22"/>
        <v>3.0243055555555551E-4</v>
      </c>
      <c r="X24" s="53">
        <f t="shared" si="32"/>
        <v>13</v>
      </c>
      <c r="Y24" s="58">
        <f t="shared" si="35"/>
        <v>6.5925925925925928E-4</v>
      </c>
      <c r="Z24" s="53">
        <f t="shared" si="32"/>
        <v>13</v>
      </c>
      <c r="AA24" s="58">
        <f t="shared" si="36"/>
        <v>1.4285879629629631E-3</v>
      </c>
      <c r="AB24" s="53">
        <f t="shared" si="32"/>
        <v>13</v>
      </c>
      <c r="AC24" s="58">
        <f t="shared" si="37"/>
        <v>3.4479166666666664E-4</v>
      </c>
      <c r="AD24" s="53">
        <f t="shared" si="32"/>
        <v>13</v>
      </c>
      <c r="AE24" s="58">
        <f t="shared" si="38"/>
        <v>7.3587962962962951E-4</v>
      </c>
      <c r="AF24" s="53">
        <f t="shared" si="32"/>
        <v>13</v>
      </c>
      <c r="AG24" s="58">
        <f t="shared" si="39"/>
        <v>3.7384259259259266E-4</v>
      </c>
      <c r="AH24" s="53">
        <f t="shared" si="32"/>
        <v>13</v>
      </c>
      <c r="AI24" s="58">
        <f t="shared" si="40"/>
        <v>8.074074074074074E-4</v>
      </c>
      <c r="AJ24" s="53">
        <f t="shared" si="32"/>
        <v>13</v>
      </c>
      <c r="AK24" s="58">
        <f t="shared" si="41"/>
        <v>3.230324074074074E-4</v>
      </c>
      <c r="AL24" s="53">
        <f t="shared" si="32"/>
        <v>13</v>
      </c>
      <c r="AM24" s="58">
        <f t="shared" si="42"/>
        <v>7.1585648148148149E-4</v>
      </c>
      <c r="AN24" s="53">
        <f t="shared" si="33"/>
        <v>13</v>
      </c>
      <c r="AO24" s="58">
        <f t="shared" si="43"/>
        <v>1.5905092592592596E-3</v>
      </c>
      <c r="AP24" s="53">
        <f t="shared" si="33"/>
        <v>13</v>
      </c>
    </row>
    <row r="25" spans="1:42" s="69" customFormat="1">
      <c r="A25" s="66">
        <v>12</v>
      </c>
      <c r="B25" s="67">
        <v>3.0949074074074077E-4</v>
      </c>
      <c r="C25" s="68">
        <v>12</v>
      </c>
      <c r="D25" s="67">
        <v>6.743055555555556E-4</v>
      </c>
      <c r="E25" s="68">
        <v>12</v>
      </c>
      <c r="F25" s="67">
        <v>1.4598379629629631E-3</v>
      </c>
      <c r="G25" s="68">
        <v>12</v>
      </c>
      <c r="H25" s="67">
        <v>3.517361111111111E-4</v>
      </c>
      <c r="I25" s="68">
        <v>12</v>
      </c>
      <c r="J25" s="67">
        <v>7.5474537037037036E-4</v>
      </c>
      <c r="K25" s="68">
        <v>12</v>
      </c>
      <c r="L25" s="67">
        <v>3.8298611111111112E-4</v>
      </c>
      <c r="M25" s="68">
        <v>12</v>
      </c>
      <c r="N25" s="67">
        <v>8.2685185185185173E-4</v>
      </c>
      <c r="O25" s="68">
        <v>12</v>
      </c>
      <c r="P25" s="67">
        <v>3.3055555555555556E-4</v>
      </c>
      <c r="Q25" s="68">
        <v>12</v>
      </c>
      <c r="R25" s="67">
        <v>7.3460648148148148E-4</v>
      </c>
      <c r="S25" s="68">
        <v>12</v>
      </c>
      <c r="T25" s="67">
        <v>1.6262731481481482E-3</v>
      </c>
      <c r="U25" s="68">
        <v>12</v>
      </c>
      <c r="W25" s="58">
        <f t="shared" si="22"/>
        <v>3.0960648148148151E-4</v>
      </c>
      <c r="X25" s="53">
        <f t="shared" si="32"/>
        <v>12</v>
      </c>
      <c r="Y25" s="58">
        <f t="shared" si="35"/>
        <v>6.7442129629629634E-4</v>
      </c>
      <c r="Z25" s="53">
        <f t="shared" si="32"/>
        <v>12</v>
      </c>
      <c r="AA25" s="58">
        <f t="shared" si="36"/>
        <v>1.459953703703704E-3</v>
      </c>
      <c r="AB25" s="53">
        <f t="shared" si="32"/>
        <v>12</v>
      </c>
      <c r="AC25" s="58">
        <f t="shared" si="37"/>
        <v>3.5185185185185184E-4</v>
      </c>
      <c r="AD25" s="53">
        <f t="shared" si="32"/>
        <v>12</v>
      </c>
      <c r="AE25" s="58">
        <f t="shared" si="38"/>
        <v>7.548611111111111E-4</v>
      </c>
      <c r="AF25" s="53">
        <f t="shared" si="32"/>
        <v>12</v>
      </c>
      <c r="AG25" s="58">
        <f t="shared" si="39"/>
        <v>3.8310185185185186E-4</v>
      </c>
      <c r="AH25" s="53">
        <f t="shared" si="32"/>
        <v>12</v>
      </c>
      <c r="AI25" s="58">
        <f t="shared" si="40"/>
        <v>8.2696759259259247E-4</v>
      </c>
      <c r="AJ25" s="53">
        <f t="shared" si="32"/>
        <v>12</v>
      </c>
      <c r="AK25" s="58">
        <f t="shared" si="41"/>
        <v>3.306712962962963E-4</v>
      </c>
      <c r="AL25" s="53">
        <f t="shared" si="32"/>
        <v>12</v>
      </c>
      <c r="AM25" s="58">
        <f t="shared" si="42"/>
        <v>7.3472222222222222E-4</v>
      </c>
      <c r="AN25" s="53">
        <f t="shared" si="33"/>
        <v>12</v>
      </c>
      <c r="AO25" s="58">
        <f t="shared" si="43"/>
        <v>1.626388888888889E-3</v>
      </c>
      <c r="AP25" s="53">
        <f t="shared" si="33"/>
        <v>12</v>
      </c>
    </row>
    <row r="26" spans="1:42" s="69" customFormat="1">
      <c r="A26" s="66">
        <v>11</v>
      </c>
      <c r="B26" s="67">
        <v>3.166666666666667E-4</v>
      </c>
      <c r="C26" s="68">
        <v>11</v>
      </c>
      <c r="D26" s="67">
        <v>6.8946759259259265E-4</v>
      </c>
      <c r="E26" s="68">
        <v>11</v>
      </c>
      <c r="F26" s="67">
        <v>1.4910879629629629E-3</v>
      </c>
      <c r="G26" s="68">
        <v>11</v>
      </c>
      <c r="H26" s="67">
        <v>3.5879629629629624E-4</v>
      </c>
      <c r="I26" s="68">
        <v>11</v>
      </c>
      <c r="J26" s="67">
        <v>7.7372685185185194E-4</v>
      </c>
      <c r="K26" s="68">
        <v>11</v>
      </c>
      <c r="L26" s="67">
        <v>3.9224537037037044E-4</v>
      </c>
      <c r="M26" s="68">
        <v>11</v>
      </c>
      <c r="N26" s="67">
        <v>8.4629629629629627E-4</v>
      </c>
      <c r="O26" s="68">
        <v>11</v>
      </c>
      <c r="P26" s="67">
        <v>3.3807870370370372E-4</v>
      </c>
      <c r="Q26" s="68">
        <v>11</v>
      </c>
      <c r="R26" s="67">
        <v>7.5347222222222222E-4</v>
      </c>
      <c r="S26" s="68">
        <v>11</v>
      </c>
      <c r="T26" s="67">
        <v>1.6621527777777778E-3</v>
      </c>
      <c r="U26" s="68">
        <v>11</v>
      </c>
      <c r="W26" s="58">
        <f t="shared" si="22"/>
        <v>3.1678240740740744E-4</v>
      </c>
      <c r="X26" s="53">
        <f t="shared" si="32"/>
        <v>11</v>
      </c>
      <c r="Y26" s="58">
        <f t="shared" si="35"/>
        <v>6.8958333333333339E-4</v>
      </c>
      <c r="Z26" s="53">
        <f t="shared" si="32"/>
        <v>11</v>
      </c>
      <c r="AA26" s="58">
        <f t="shared" si="36"/>
        <v>1.4912037037037038E-3</v>
      </c>
      <c r="AB26" s="53">
        <f t="shared" si="32"/>
        <v>11</v>
      </c>
      <c r="AC26" s="58">
        <f t="shared" si="37"/>
        <v>3.5891203703703698E-4</v>
      </c>
      <c r="AD26" s="53">
        <f t="shared" si="32"/>
        <v>11</v>
      </c>
      <c r="AE26" s="58">
        <f t="shared" si="38"/>
        <v>7.7384259259259268E-4</v>
      </c>
      <c r="AF26" s="53">
        <f t="shared" si="32"/>
        <v>11</v>
      </c>
      <c r="AG26" s="58">
        <f t="shared" si="39"/>
        <v>3.9236111111111118E-4</v>
      </c>
      <c r="AH26" s="53">
        <f t="shared" si="32"/>
        <v>11</v>
      </c>
      <c r="AI26" s="58">
        <f t="shared" si="40"/>
        <v>8.4641203703703701E-4</v>
      </c>
      <c r="AJ26" s="53">
        <f t="shared" si="32"/>
        <v>11</v>
      </c>
      <c r="AK26" s="58">
        <f t="shared" si="41"/>
        <v>3.3819444444444446E-4</v>
      </c>
      <c r="AL26" s="53">
        <f t="shared" si="32"/>
        <v>11</v>
      </c>
      <c r="AM26" s="58">
        <f t="shared" si="42"/>
        <v>7.5358796296296296E-4</v>
      </c>
      <c r="AN26" s="53">
        <f t="shared" si="33"/>
        <v>11</v>
      </c>
      <c r="AO26" s="58">
        <f t="shared" si="43"/>
        <v>1.6622685185185187E-3</v>
      </c>
      <c r="AP26" s="53">
        <f t="shared" si="33"/>
        <v>11</v>
      </c>
    </row>
    <row r="27" spans="1:42" s="69" customFormat="1">
      <c r="A27" s="66">
        <v>10</v>
      </c>
      <c r="B27" s="67">
        <v>3.2384259259259258E-4</v>
      </c>
      <c r="C27" s="68">
        <v>10</v>
      </c>
      <c r="D27" s="67">
        <v>7.0462962962962959E-4</v>
      </c>
      <c r="E27" s="68">
        <v>10</v>
      </c>
      <c r="F27" s="67">
        <v>1.5224537037037038E-3</v>
      </c>
      <c r="G27" s="68">
        <v>10</v>
      </c>
      <c r="H27" s="67">
        <v>3.6585648148148154E-4</v>
      </c>
      <c r="I27" s="68">
        <v>10</v>
      </c>
      <c r="J27" s="67">
        <v>7.9270833333333331E-4</v>
      </c>
      <c r="K27" s="68">
        <v>10</v>
      </c>
      <c r="L27" s="67">
        <v>4.0150462962962959E-4</v>
      </c>
      <c r="M27" s="68">
        <v>10</v>
      </c>
      <c r="N27" s="67">
        <v>8.6585648148148166E-4</v>
      </c>
      <c r="O27" s="68">
        <v>10</v>
      </c>
      <c r="P27" s="67">
        <v>3.4560185185185182E-4</v>
      </c>
      <c r="Q27" s="68">
        <v>10</v>
      </c>
      <c r="R27" s="67">
        <v>7.7233796296296295E-4</v>
      </c>
      <c r="S27" s="68">
        <v>10</v>
      </c>
      <c r="T27" s="67">
        <v>1.6980324074074074E-3</v>
      </c>
      <c r="U27" s="68">
        <v>10</v>
      </c>
      <c r="W27" s="58">
        <f t="shared" si="22"/>
        <v>3.2395833333333332E-4</v>
      </c>
      <c r="X27" s="53">
        <f t="shared" si="32"/>
        <v>10</v>
      </c>
      <c r="Y27" s="58">
        <f t="shared" si="35"/>
        <v>7.0474537037037033E-4</v>
      </c>
      <c r="Z27" s="53">
        <f t="shared" si="32"/>
        <v>10</v>
      </c>
      <c r="AA27" s="58">
        <f t="shared" si="36"/>
        <v>1.5225694444444447E-3</v>
      </c>
      <c r="AB27" s="53">
        <f t="shared" si="32"/>
        <v>10</v>
      </c>
      <c r="AC27" s="58">
        <f t="shared" si="37"/>
        <v>3.6597222222222228E-4</v>
      </c>
      <c r="AD27" s="53">
        <f t="shared" si="32"/>
        <v>10</v>
      </c>
      <c r="AE27" s="58">
        <f t="shared" si="38"/>
        <v>7.9282407407407405E-4</v>
      </c>
      <c r="AF27" s="53">
        <f t="shared" si="32"/>
        <v>10</v>
      </c>
      <c r="AG27" s="58">
        <f t="shared" si="39"/>
        <v>4.0162037037037033E-4</v>
      </c>
      <c r="AH27" s="53">
        <f t="shared" si="32"/>
        <v>10</v>
      </c>
      <c r="AI27" s="58">
        <f t="shared" si="40"/>
        <v>8.659722222222224E-4</v>
      </c>
      <c r="AJ27" s="53">
        <f t="shared" si="32"/>
        <v>10</v>
      </c>
      <c r="AK27" s="58">
        <f t="shared" si="41"/>
        <v>3.4571759259259256E-4</v>
      </c>
      <c r="AL27" s="53">
        <f t="shared" si="32"/>
        <v>10</v>
      </c>
      <c r="AM27" s="58">
        <f t="shared" si="42"/>
        <v>7.7245370370370369E-4</v>
      </c>
      <c r="AN27" s="53">
        <f t="shared" si="33"/>
        <v>10</v>
      </c>
      <c r="AO27" s="58">
        <f t="shared" si="43"/>
        <v>1.6981481481481483E-3</v>
      </c>
      <c r="AP27" s="53">
        <f t="shared" si="33"/>
        <v>10</v>
      </c>
    </row>
    <row r="28" spans="1:42" s="69" customFormat="1">
      <c r="A28" s="66">
        <v>9</v>
      </c>
      <c r="B28" s="67">
        <v>3.3819444444444446E-4</v>
      </c>
      <c r="C28" s="68">
        <v>9</v>
      </c>
      <c r="D28" s="67">
        <v>7.3634259259259258E-4</v>
      </c>
      <c r="E28" s="68">
        <v>9</v>
      </c>
      <c r="F28" s="67">
        <v>1.5918981481481485E-3</v>
      </c>
      <c r="G28" s="68">
        <v>9</v>
      </c>
      <c r="H28" s="67">
        <v>3.8090277777777775E-4</v>
      </c>
      <c r="I28" s="68">
        <v>9</v>
      </c>
      <c r="J28" s="67">
        <v>8.244212962962963E-4</v>
      </c>
      <c r="K28" s="68">
        <v>9</v>
      </c>
      <c r="L28" s="67">
        <v>4.1898148148148144E-4</v>
      </c>
      <c r="M28" s="68">
        <v>9</v>
      </c>
      <c r="N28" s="67">
        <v>9.038194444444444E-4</v>
      </c>
      <c r="O28" s="68">
        <v>9</v>
      </c>
      <c r="P28" s="67">
        <v>3.6087962962962967E-4</v>
      </c>
      <c r="Q28" s="68">
        <v>9</v>
      </c>
      <c r="R28" s="67">
        <v>8.0358796296296298E-4</v>
      </c>
      <c r="S28" s="68">
        <v>9</v>
      </c>
      <c r="T28" s="67">
        <v>1.7749999999999999E-3</v>
      </c>
      <c r="U28" s="68">
        <v>9</v>
      </c>
      <c r="W28" s="58">
        <f t="shared" si="22"/>
        <v>3.383101851851852E-4</v>
      </c>
      <c r="X28" s="53">
        <f t="shared" si="32"/>
        <v>9</v>
      </c>
      <c r="Y28" s="58">
        <f t="shared" si="35"/>
        <v>7.3645833333333332E-4</v>
      </c>
      <c r="Z28" s="53">
        <f t="shared" si="32"/>
        <v>9</v>
      </c>
      <c r="AA28" s="58">
        <f t="shared" si="36"/>
        <v>1.5920138888888893E-3</v>
      </c>
      <c r="AB28" s="53">
        <f t="shared" si="32"/>
        <v>9</v>
      </c>
      <c r="AC28" s="58">
        <f t="shared" si="37"/>
        <v>3.8101851851851849E-4</v>
      </c>
      <c r="AD28" s="53">
        <f t="shared" si="32"/>
        <v>9</v>
      </c>
      <c r="AE28" s="58">
        <f t="shared" si="38"/>
        <v>8.2453703703703704E-4</v>
      </c>
      <c r="AF28" s="53">
        <f t="shared" si="32"/>
        <v>9</v>
      </c>
      <c r="AG28" s="58">
        <f t="shared" si="39"/>
        <v>4.1909722222222218E-4</v>
      </c>
      <c r="AH28" s="53">
        <f t="shared" si="32"/>
        <v>9</v>
      </c>
      <c r="AI28" s="58">
        <f t="shared" si="40"/>
        <v>9.0393518518518514E-4</v>
      </c>
      <c r="AJ28" s="53">
        <f t="shared" si="32"/>
        <v>9</v>
      </c>
      <c r="AK28" s="58">
        <f t="shared" si="41"/>
        <v>3.6099537037037041E-4</v>
      </c>
      <c r="AL28" s="53">
        <f t="shared" si="32"/>
        <v>9</v>
      </c>
      <c r="AM28" s="58">
        <f t="shared" si="42"/>
        <v>8.0370370370370372E-4</v>
      </c>
      <c r="AN28" s="53">
        <f t="shared" si="33"/>
        <v>9</v>
      </c>
      <c r="AO28" s="58">
        <f t="shared" si="43"/>
        <v>1.7751157407407407E-3</v>
      </c>
      <c r="AP28" s="53">
        <f t="shared" si="33"/>
        <v>9</v>
      </c>
    </row>
    <row r="29" spans="1:42" s="69" customFormat="1">
      <c r="A29" s="66">
        <v>8</v>
      </c>
      <c r="B29" s="67">
        <v>3.5254629629629628E-4</v>
      </c>
      <c r="C29" s="68">
        <v>8</v>
      </c>
      <c r="D29" s="67">
        <v>7.6805555555555568E-4</v>
      </c>
      <c r="E29" s="68">
        <v>8</v>
      </c>
      <c r="F29" s="67">
        <v>1.6612268518518519E-3</v>
      </c>
      <c r="G29" s="68">
        <v>8</v>
      </c>
      <c r="H29" s="67">
        <v>3.9594907407407412E-4</v>
      </c>
      <c r="I29" s="68">
        <v>8</v>
      </c>
      <c r="J29" s="67">
        <v>8.5613425925925917E-4</v>
      </c>
      <c r="K29" s="68">
        <v>8</v>
      </c>
      <c r="L29" s="67">
        <v>4.364583333333334E-4</v>
      </c>
      <c r="M29" s="68">
        <v>8</v>
      </c>
      <c r="N29" s="67">
        <v>9.4178240740740756E-4</v>
      </c>
      <c r="O29" s="68">
        <v>8</v>
      </c>
      <c r="P29" s="67">
        <v>3.7627314814814809E-4</v>
      </c>
      <c r="Q29" s="68">
        <v>8</v>
      </c>
      <c r="R29" s="67">
        <v>8.3472222222222227E-4</v>
      </c>
      <c r="S29" s="68">
        <v>8</v>
      </c>
      <c r="T29" s="67">
        <v>1.8519675925925926E-3</v>
      </c>
      <c r="U29" s="68">
        <v>8</v>
      </c>
      <c r="W29" s="58">
        <f t="shared" si="22"/>
        <v>3.5266203703703702E-4</v>
      </c>
      <c r="X29" s="53">
        <f t="shared" si="32"/>
        <v>8</v>
      </c>
      <c r="Y29" s="58">
        <f t="shared" si="35"/>
        <v>7.6817129629629642E-4</v>
      </c>
      <c r="Z29" s="53">
        <f t="shared" si="32"/>
        <v>8</v>
      </c>
      <c r="AA29" s="58">
        <f t="shared" si="36"/>
        <v>1.6613425925925927E-3</v>
      </c>
      <c r="AB29" s="53">
        <f t="shared" si="32"/>
        <v>8</v>
      </c>
      <c r="AC29" s="58">
        <f t="shared" si="37"/>
        <v>3.9606481481481486E-4</v>
      </c>
      <c r="AD29" s="53">
        <f t="shared" si="32"/>
        <v>8</v>
      </c>
      <c r="AE29" s="58">
        <f t="shared" si="38"/>
        <v>8.5624999999999991E-4</v>
      </c>
      <c r="AF29" s="53">
        <f t="shared" si="32"/>
        <v>8</v>
      </c>
      <c r="AG29" s="58">
        <f t="shared" si="39"/>
        <v>4.3657407407407414E-4</v>
      </c>
      <c r="AH29" s="53">
        <f t="shared" si="32"/>
        <v>8</v>
      </c>
      <c r="AI29" s="58">
        <f t="shared" si="40"/>
        <v>9.418981481481483E-4</v>
      </c>
      <c r="AJ29" s="53">
        <f t="shared" si="32"/>
        <v>8</v>
      </c>
      <c r="AK29" s="58">
        <f t="shared" si="41"/>
        <v>3.7638888888888883E-4</v>
      </c>
      <c r="AL29" s="53">
        <f t="shared" si="32"/>
        <v>8</v>
      </c>
      <c r="AM29" s="58">
        <f t="shared" si="42"/>
        <v>8.3483796296296301E-4</v>
      </c>
      <c r="AN29" s="53">
        <f t="shared" si="33"/>
        <v>8</v>
      </c>
      <c r="AO29" s="58">
        <f t="shared" si="43"/>
        <v>1.8520833333333334E-3</v>
      </c>
      <c r="AP29" s="53">
        <f t="shared" si="33"/>
        <v>8</v>
      </c>
    </row>
    <row r="30" spans="1:42">
      <c r="A30" s="80">
        <v>7</v>
      </c>
      <c r="B30" s="67">
        <v>3.6701388888888889E-4</v>
      </c>
      <c r="C30" s="80">
        <v>7</v>
      </c>
      <c r="D30" s="67">
        <v>7.9988425925925919E-4</v>
      </c>
      <c r="E30" s="80">
        <v>7</v>
      </c>
      <c r="F30" s="67">
        <v>1.7306712962962963E-3</v>
      </c>
      <c r="G30" s="80">
        <v>7</v>
      </c>
      <c r="H30" s="67">
        <v>4.1099537037037038E-4</v>
      </c>
      <c r="I30" s="80">
        <v>7</v>
      </c>
      <c r="J30" s="67">
        <v>8.8784722222222216E-4</v>
      </c>
      <c r="K30" s="80">
        <v>7</v>
      </c>
      <c r="L30" s="67">
        <v>4.539351851851852E-4</v>
      </c>
      <c r="M30" s="80">
        <v>7</v>
      </c>
      <c r="N30" s="67">
        <v>9.7974537037037041E-4</v>
      </c>
      <c r="O30" s="80">
        <v>7</v>
      </c>
      <c r="P30" s="67">
        <v>3.9155092592592589E-4</v>
      </c>
      <c r="Q30" s="80">
        <v>7</v>
      </c>
      <c r="R30" s="67">
        <v>8.6597222222222208E-4</v>
      </c>
      <c r="S30" s="80">
        <v>7</v>
      </c>
      <c r="T30" s="67">
        <v>1.9289351851851852E-3</v>
      </c>
      <c r="U30" s="80">
        <v>7</v>
      </c>
      <c r="W30" s="58">
        <f t="shared" si="22"/>
        <v>3.6712962962962963E-4</v>
      </c>
      <c r="X30" s="53">
        <f t="shared" si="32"/>
        <v>7</v>
      </c>
      <c r="Y30" s="58"/>
      <c r="Z30" s="53"/>
      <c r="AA30" s="58"/>
      <c r="AB30" s="53"/>
      <c r="AC30" s="58"/>
      <c r="AD30" s="53"/>
      <c r="AE30" s="58"/>
      <c r="AF30" s="53"/>
      <c r="AG30" s="58"/>
      <c r="AH30" s="53"/>
      <c r="AI30" s="58"/>
      <c r="AJ30" s="53"/>
      <c r="AK30" s="58"/>
      <c r="AL30" s="53"/>
      <c r="AM30" s="58"/>
      <c r="AN30" s="53"/>
      <c r="AO30" s="58"/>
      <c r="AP30" s="53"/>
    </row>
    <row r="31" spans="1:42" s="69" customFormat="1">
      <c r="A31" s="66" t="s">
        <v>108</v>
      </c>
      <c r="B31" s="67" t="s">
        <v>42</v>
      </c>
      <c r="C31" s="68" t="s">
        <v>43</v>
      </c>
      <c r="D31" s="67" t="s">
        <v>44</v>
      </c>
      <c r="E31" s="68" t="s">
        <v>43</v>
      </c>
      <c r="F31" s="67" t="s">
        <v>45</v>
      </c>
      <c r="G31" s="68" t="s">
        <v>43</v>
      </c>
      <c r="H31" s="67" t="s">
        <v>46</v>
      </c>
      <c r="I31" s="68" t="s">
        <v>43</v>
      </c>
      <c r="J31" s="67" t="s">
        <v>47</v>
      </c>
      <c r="K31" s="68" t="s">
        <v>43</v>
      </c>
      <c r="L31" s="67" t="s">
        <v>48</v>
      </c>
      <c r="M31" s="68" t="s">
        <v>43</v>
      </c>
      <c r="N31" s="67" t="s">
        <v>49</v>
      </c>
      <c r="O31" s="68" t="s">
        <v>43</v>
      </c>
      <c r="P31" s="67" t="s">
        <v>50</v>
      </c>
      <c r="Q31" s="68" t="s">
        <v>43</v>
      </c>
      <c r="R31" s="67" t="s">
        <v>51</v>
      </c>
      <c r="S31" s="68" t="s">
        <v>43</v>
      </c>
      <c r="T31" s="67" t="s">
        <v>52</v>
      </c>
      <c r="U31" s="68" t="s">
        <v>43</v>
      </c>
      <c r="V31" s="71"/>
      <c r="W31" s="53" t="str">
        <f t="shared" si="32"/>
        <v>50mFr</v>
      </c>
      <c r="X31" s="53" t="str">
        <f t="shared" si="32"/>
        <v>級</v>
      </c>
      <c r="Y31" s="53" t="str">
        <f t="shared" si="32"/>
        <v>100mFr</v>
      </c>
      <c r="Z31" s="53" t="str">
        <f t="shared" si="32"/>
        <v>級</v>
      </c>
      <c r="AA31" s="53" t="str">
        <f t="shared" si="32"/>
        <v>200mFr</v>
      </c>
      <c r="AB31" s="53" t="str">
        <f t="shared" si="32"/>
        <v>級</v>
      </c>
      <c r="AC31" s="53" t="str">
        <f t="shared" si="32"/>
        <v>50mBa</v>
      </c>
      <c r="AD31" s="53" t="str">
        <f t="shared" si="32"/>
        <v>級</v>
      </c>
      <c r="AE31" s="53" t="str">
        <f t="shared" si="32"/>
        <v>100mBa</v>
      </c>
      <c r="AF31" s="53" t="str">
        <f t="shared" si="32"/>
        <v>級</v>
      </c>
      <c r="AG31" s="53" t="str">
        <f t="shared" si="32"/>
        <v>50mBr</v>
      </c>
      <c r="AH31" s="53" t="str">
        <f t="shared" si="32"/>
        <v>級</v>
      </c>
      <c r="AI31" s="53" t="str">
        <f t="shared" si="32"/>
        <v>100mBr</v>
      </c>
      <c r="AJ31" s="53" t="str">
        <f t="shared" si="32"/>
        <v>級</v>
      </c>
      <c r="AK31" s="53" t="str">
        <f t="shared" si="32"/>
        <v>50mＦly</v>
      </c>
      <c r="AL31" s="53" t="str">
        <f t="shared" si="32"/>
        <v>級</v>
      </c>
      <c r="AM31" s="53" t="str">
        <f t="shared" ref="AM31:AP40" si="44">R31</f>
        <v>100mＦly</v>
      </c>
      <c r="AN31" s="53" t="str">
        <f t="shared" si="44"/>
        <v>級</v>
      </c>
      <c r="AO31" s="53" t="str">
        <f t="shared" si="44"/>
        <v>200mIM</v>
      </c>
      <c r="AP31" s="53" t="str">
        <f t="shared" si="44"/>
        <v>級</v>
      </c>
    </row>
    <row r="32" spans="1:42" s="69" customFormat="1">
      <c r="A32" s="66">
        <v>15</v>
      </c>
      <c r="B32" s="67">
        <v>0</v>
      </c>
      <c r="C32" s="66">
        <v>15</v>
      </c>
      <c r="D32" s="67">
        <v>0</v>
      </c>
      <c r="E32" s="66">
        <v>15</v>
      </c>
      <c r="F32" s="67">
        <v>0</v>
      </c>
      <c r="G32" s="66">
        <v>15</v>
      </c>
      <c r="H32" s="67">
        <v>0</v>
      </c>
      <c r="I32" s="66">
        <v>15</v>
      </c>
      <c r="J32" s="67">
        <v>0</v>
      </c>
      <c r="K32" s="66">
        <v>15</v>
      </c>
      <c r="L32" s="67">
        <v>0</v>
      </c>
      <c r="M32" s="66">
        <v>15</v>
      </c>
      <c r="N32" s="67">
        <v>0</v>
      </c>
      <c r="O32" s="66">
        <v>15</v>
      </c>
      <c r="P32" s="67">
        <v>0</v>
      </c>
      <c r="Q32" s="66">
        <v>15</v>
      </c>
      <c r="R32" s="67">
        <v>0</v>
      </c>
      <c r="S32" s="66">
        <v>15</v>
      </c>
      <c r="T32" s="67">
        <v>0</v>
      </c>
      <c r="U32" s="66">
        <v>15</v>
      </c>
      <c r="V32" s="71"/>
      <c r="W32" s="58">
        <v>0</v>
      </c>
      <c r="X32" s="53">
        <f t="shared" si="32"/>
        <v>15</v>
      </c>
      <c r="Y32" s="58">
        <v>0</v>
      </c>
      <c r="Z32" s="53">
        <f t="shared" si="32"/>
        <v>15</v>
      </c>
      <c r="AA32" s="58">
        <v>0</v>
      </c>
      <c r="AB32" s="53">
        <f t="shared" si="32"/>
        <v>15</v>
      </c>
      <c r="AC32" s="58">
        <v>0</v>
      </c>
      <c r="AD32" s="53">
        <f t="shared" si="32"/>
        <v>15</v>
      </c>
      <c r="AE32" s="58">
        <v>0</v>
      </c>
      <c r="AF32" s="53">
        <f t="shared" si="32"/>
        <v>15</v>
      </c>
      <c r="AG32" s="58">
        <v>0</v>
      </c>
      <c r="AH32" s="53">
        <f t="shared" si="32"/>
        <v>15</v>
      </c>
      <c r="AI32" s="58">
        <v>0</v>
      </c>
      <c r="AJ32" s="53">
        <f t="shared" si="32"/>
        <v>15</v>
      </c>
      <c r="AK32" s="58">
        <v>0</v>
      </c>
      <c r="AL32" s="53">
        <f t="shared" si="32"/>
        <v>15</v>
      </c>
      <c r="AM32" s="58">
        <v>0</v>
      </c>
      <c r="AN32" s="53">
        <f t="shared" si="44"/>
        <v>15</v>
      </c>
      <c r="AO32" s="58">
        <v>0</v>
      </c>
      <c r="AP32" s="53">
        <f t="shared" si="44"/>
        <v>15</v>
      </c>
    </row>
    <row r="33" spans="1:42" s="69" customFormat="1">
      <c r="A33" s="66">
        <v>14</v>
      </c>
      <c r="B33" s="67">
        <v>2.8379629629629631E-4</v>
      </c>
      <c r="C33" s="68">
        <v>14</v>
      </c>
      <c r="D33" s="67">
        <v>6.1701388888888895E-4</v>
      </c>
      <c r="E33" s="68">
        <v>14</v>
      </c>
      <c r="F33" s="67">
        <v>1.3379629629629629E-3</v>
      </c>
      <c r="G33" s="68">
        <v>14</v>
      </c>
      <c r="H33" s="67">
        <v>3.2592592592592585E-4</v>
      </c>
      <c r="I33" s="68">
        <v>14</v>
      </c>
      <c r="J33" s="67">
        <v>6.7928240740740731E-4</v>
      </c>
      <c r="K33" s="68">
        <v>14</v>
      </c>
      <c r="L33" s="67">
        <v>3.4803240740740742E-4</v>
      </c>
      <c r="M33" s="68">
        <v>14</v>
      </c>
      <c r="N33" s="67">
        <v>7.519675925925926E-4</v>
      </c>
      <c r="O33" s="68">
        <v>14</v>
      </c>
      <c r="P33" s="67">
        <v>3.0312500000000001E-4</v>
      </c>
      <c r="Q33" s="68">
        <v>14</v>
      </c>
      <c r="R33" s="67">
        <v>6.6643518518518527E-4</v>
      </c>
      <c r="S33" s="68">
        <v>14</v>
      </c>
      <c r="T33" s="67">
        <v>1.4883101851851852E-3</v>
      </c>
      <c r="U33" s="68">
        <v>14</v>
      </c>
      <c r="V33" s="71"/>
      <c r="W33" s="58">
        <f t="shared" ref="W33" si="45">B33+$W$1</f>
        <v>2.8391203703703705E-4</v>
      </c>
      <c r="X33" s="53">
        <f t="shared" si="32"/>
        <v>14</v>
      </c>
      <c r="Y33" s="58">
        <f t="shared" ref="Y33:Y40" si="46">D33+$W$1</f>
        <v>6.1712962962962969E-4</v>
      </c>
      <c r="Z33" s="53">
        <f t="shared" si="32"/>
        <v>14</v>
      </c>
      <c r="AA33" s="58">
        <f t="shared" ref="AA33:AA40" si="47">F33+$W$1</f>
        <v>1.3380787037037037E-3</v>
      </c>
      <c r="AB33" s="53">
        <f t="shared" si="32"/>
        <v>14</v>
      </c>
      <c r="AC33" s="58">
        <f t="shared" ref="AC33:AC40" si="48">H33+$W$1</f>
        <v>3.2604166666666659E-4</v>
      </c>
      <c r="AD33" s="53">
        <f t="shared" si="32"/>
        <v>14</v>
      </c>
      <c r="AE33" s="58">
        <f t="shared" ref="AE33:AE40" si="49">J33+$W$1</f>
        <v>6.7939814814814805E-4</v>
      </c>
      <c r="AF33" s="53">
        <f t="shared" si="32"/>
        <v>14</v>
      </c>
      <c r="AG33" s="58">
        <f t="shared" ref="AG33:AG40" si="50">L33+$W$1</f>
        <v>3.4814814814814816E-4</v>
      </c>
      <c r="AH33" s="53">
        <f t="shared" si="32"/>
        <v>14</v>
      </c>
      <c r="AI33" s="58">
        <f t="shared" ref="AI33:AI40" si="51">N33+$W$1</f>
        <v>7.5208333333333334E-4</v>
      </c>
      <c r="AJ33" s="53">
        <f t="shared" si="32"/>
        <v>14</v>
      </c>
      <c r="AK33" s="58">
        <f t="shared" ref="AK33:AK39" si="52">P33+$W$1</f>
        <v>3.0324074074074075E-4</v>
      </c>
      <c r="AL33" s="53">
        <f t="shared" si="32"/>
        <v>14</v>
      </c>
      <c r="AM33" s="58">
        <f t="shared" ref="AM33:AM39" si="53">R33+$W$1</f>
        <v>6.6655092592592601E-4</v>
      </c>
      <c r="AN33" s="53">
        <f t="shared" si="44"/>
        <v>14</v>
      </c>
      <c r="AO33" s="58">
        <f t="shared" ref="AO33:AO39" si="54">T33+$W$1</f>
        <v>1.488425925925926E-3</v>
      </c>
      <c r="AP33" s="53">
        <f t="shared" si="44"/>
        <v>14</v>
      </c>
    </row>
    <row r="34" spans="1:42" s="69" customFormat="1">
      <c r="A34" s="66">
        <v>13</v>
      </c>
      <c r="B34" s="67">
        <v>2.8946759259259258E-4</v>
      </c>
      <c r="C34" s="68">
        <v>13</v>
      </c>
      <c r="D34" s="67">
        <v>6.3043981481481479E-4</v>
      </c>
      <c r="E34" s="68">
        <v>13</v>
      </c>
      <c r="F34" s="67">
        <v>1.3675925925925923E-3</v>
      </c>
      <c r="G34" s="68">
        <v>13</v>
      </c>
      <c r="H34" s="67">
        <v>3.318287037037037E-4</v>
      </c>
      <c r="I34" s="68">
        <v>13</v>
      </c>
      <c r="J34" s="67">
        <v>6.9803240740740752E-4</v>
      </c>
      <c r="K34" s="68">
        <v>13</v>
      </c>
      <c r="L34" s="67">
        <v>3.5625000000000007E-4</v>
      </c>
      <c r="M34" s="68">
        <v>13</v>
      </c>
      <c r="N34" s="67">
        <v>7.6979166666666678E-4</v>
      </c>
      <c r="O34" s="68">
        <v>13</v>
      </c>
      <c r="P34" s="67">
        <v>3.0925925925925929E-4</v>
      </c>
      <c r="Q34" s="68">
        <v>13</v>
      </c>
      <c r="R34" s="67">
        <v>6.8159722222222233E-4</v>
      </c>
      <c r="S34" s="68">
        <v>13</v>
      </c>
      <c r="T34" s="67">
        <v>1.521412037037037E-3</v>
      </c>
      <c r="U34" s="68">
        <v>13</v>
      </c>
      <c r="V34" s="71"/>
      <c r="W34" s="58">
        <f t="shared" si="22"/>
        <v>2.8958333333333332E-4</v>
      </c>
      <c r="X34" s="53">
        <f t="shared" si="32"/>
        <v>13</v>
      </c>
      <c r="Y34" s="58">
        <f t="shared" si="46"/>
        <v>6.3055555555555553E-4</v>
      </c>
      <c r="Z34" s="53">
        <f t="shared" si="32"/>
        <v>13</v>
      </c>
      <c r="AA34" s="58">
        <f t="shared" si="47"/>
        <v>1.3677083333333332E-3</v>
      </c>
      <c r="AB34" s="53">
        <f t="shared" si="32"/>
        <v>13</v>
      </c>
      <c r="AC34" s="58">
        <f t="shared" si="48"/>
        <v>3.3194444444444444E-4</v>
      </c>
      <c r="AD34" s="53">
        <f t="shared" si="32"/>
        <v>13</v>
      </c>
      <c r="AE34" s="58">
        <f t="shared" si="49"/>
        <v>6.9814814814814826E-4</v>
      </c>
      <c r="AF34" s="53">
        <f t="shared" si="32"/>
        <v>13</v>
      </c>
      <c r="AG34" s="58">
        <f t="shared" si="50"/>
        <v>3.5636574074074081E-4</v>
      </c>
      <c r="AH34" s="53">
        <f t="shared" si="32"/>
        <v>13</v>
      </c>
      <c r="AI34" s="58">
        <f t="shared" si="51"/>
        <v>7.6990740740740752E-4</v>
      </c>
      <c r="AJ34" s="53">
        <f t="shared" si="32"/>
        <v>13</v>
      </c>
      <c r="AK34" s="58">
        <f t="shared" si="52"/>
        <v>3.0937500000000003E-4</v>
      </c>
      <c r="AL34" s="53">
        <f t="shared" si="32"/>
        <v>13</v>
      </c>
      <c r="AM34" s="58">
        <f t="shared" si="53"/>
        <v>6.8171296296296307E-4</v>
      </c>
      <c r="AN34" s="53">
        <f t="shared" si="44"/>
        <v>13</v>
      </c>
      <c r="AO34" s="58">
        <f t="shared" si="54"/>
        <v>1.5215277777777779E-3</v>
      </c>
      <c r="AP34" s="53">
        <f t="shared" si="44"/>
        <v>13</v>
      </c>
    </row>
    <row r="35" spans="1:42" s="69" customFormat="1">
      <c r="A35" s="66">
        <v>12</v>
      </c>
      <c r="B35" s="67">
        <v>2.9513888888888884E-4</v>
      </c>
      <c r="C35" s="68">
        <v>12</v>
      </c>
      <c r="D35" s="67">
        <v>6.4386574074074064E-4</v>
      </c>
      <c r="E35" s="68">
        <v>12</v>
      </c>
      <c r="F35" s="67">
        <v>1.3972222222222222E-3</v>
      </c>
      <c r="G35" s="68">
        <v>12</v>
      </c>
      <c r="H35" s="67">
        <v>3.376157407407407E-4</v>
      </c>
      <c r="I35" s="68">
        <v>12</v>
      </c>
      <c r="J35" s="67">
        <v>7.1666666666666667E-4</v>
      </c>
      <c r="K35" s="68">
        <v>12</v>
      </c>
      <c r="L35" s="67">
        <v>3.6446759259259261E-4</v>
      </c>
      <c r="M35" s="68">
        <v>12</v>
      </c>
      <c r="N35" s="67">
        <v>7.8773148148148159E-4</v>
      </c>
      <c r="O35" s="68">
        <v>12</v>
      </c>
      <c r="P35" s="67">
        <v>3.1539351851851851E-4</v>
      </c>
      <c r="Q35" s="68">
        <v>12</v>
      </c>
      <c r="R35" s="67">
        <v>6.9687500000000001E-4</v>
      </c>
      <c r="S35" s="68">
        <v>12</v>
      </c>
      <c r="T35" s="67">
        <v>1.5545138888888891E-3</v>
      </c>
      <c r="U35" s="68">
        <v>12</v>
      </c>
      <c r="V35" s="71"/>
      <c r="W35" s="58">
        <f t="shared" si="22"/>
        <v>2.9525462962962958E-4</v>
      </c>
      <c r="X35" s="53">
        <f t="shared" si="32"/>
        <v>12</v>
      </c>
      <c r="Y35" s="58">
        <f t="shared" si="46"/>
        <v>6.4398148148148138E-4</v>
      </c>
      <c r="Z35" s="53">
        <f t="shared" si="32"/>
        <v>12</v>
      </c>
      <c r="AA35" s="58">
        <f t="shared" si="47"/>
        <v>1.3973379629629631E-3</v>
      </c>
      <c r="AB35" s="53">
        <f t="shared" si="32"/>
        <v>12</v>
      </c>
      <c r="AC35" s="58">
        <f t="shared" si="48"/>
        <v>3.3773148148148144E-4</v>
      </c>
      <c r="AD35" s="53">
        <f t="shared" si="32"/>
        <v>12</v>
      </c>
      <c r="AE35" s="58">
        <f t="shared" si="49"/>
        <v>7.1678240740740741E-4</v>
      </c>
      <c r="AF35" s="53">
        <f t="shared" si="32"/>
        <v>12</v>
      </c>
      <c r="AG35" s="58">
        <f t="shared" si="50"/>
        <v>3.6458333333333335E-4</v>
      </c>
      <c r="AH35" s="53">
        <f t="shared" si="32"/>
        <v>12</v>
      </c>
      <c r="AI35" s="58">
        <f t="shared" si="51"/>
        <v>7.8784722222222233E-4</v>
      </c>
      <c r="AJ35" s="53">
        <f t="shared" si="32"/>
        <v>12</v>
      </c>
      <c r="AK35" s="58">
        <f t="shared" si="52"/>
        <v>3.1550925925925925E-4</v>
      </c>
      <c r="AL35" s="53">
        <f t="shared" si="32"/>
        <v>12</v>
      </c>
      <c r="AM35" s="58">
        <f t="shared" si="53"/>
        <v>6.9699074074074075E-4</v>
      </c>
      <c r="AN35" s="53">
        <f t="shared" si="44"/>
        <v>12</v>
      </c>
      <c r="AO35" s="58">
        <f t="shared" si="54"/>
        <v>1.55462962962963E-3</v>
      </c>
      <c r="AP35" s="53">
        <f t="shared" si="44"/>
        <v>12</v>
      </c>
    </row>
    <row r="36" spans="1:42" s="69" customFormat="1">
      <c r="A36" s="66">
        <v>11</v>
      </c>
      <c r="B36" s="67">
        <v>3.0092592592592589E-4</v>
      </c>
      <c r="C36" s="68">
        <v>11</v>
      </c>
      <c r="D36" s="67">
        <v>6.5740740740740744E-4</v>
      </c>
      <c r="E36" s="68">
        <v>11</v>
      </c>
      <c r="F36" s="67">
        <v>1.426736111111111E-3</v>
      </c>
      <c r="G36" s="68">
        <v>11</v>
      </c>
      <c r="H36" s="67">
        <v>3.4351851851851855E-4</v>
      </c>
      <c r="I36" s="68">
        <v>11</v>
      </c>
      <c r="J36" s="67">
        <v>7.3541666666666666E-4</v>
      </c>
      <c r="K36" s="68">
        <v>11</v>
      </c>
      <c r="L36" s="67">
        <v>3.7280092592592595E-4</v>
      </c>
      <c r="M36" s="68">
        <v>11</v>
      </c>
      <c r="N36" s="67">
        <v>8.0567129629629619E-4</v>
      </c>
      <c r="O36" s="68">
        <v>11</v>
      </c>
      <c r="P36" s="67">
        <v>3.2152777777777778E-4</v>
      </c>
      <c r="Q36" s="68">
        <v>11</v>
      </c>
      <c r="R36" s="67">
        <v>7.1203703703703707E-4</v>
      </c>
      <c r="S36" s="68">
        <v>11</v>
      </c>
      <c r="T36" s="67">
        <v>1.5877314814814814E-3</v>
      </c>
      <c r="U36" s="68">
        <v>11</v>
      </c>
      <c r="V36" s="71"/>
      <c r="W36" s="58">
        <f t="shared" si="22"/>
        <v>3.0104166666666663E-4</v>
      </c>
      <c r="X36" s="53">
        <f t="shared" si="32"/>
        <v>11</v>
      </c>
      <c r="Y36" s="58">
        <f t="shared" si="46"/>
        <v>6.5752314814814818E-4</v>
      </c>
      <c r="Z36" s="53">
        <f t="shared" si="32"/>
        <v>11</v>
      </c>
      <c r="AA36" s="58">
        <f t="shared" si="47"/>
        <v>1.4268518518518519E-3</v>
      </c>
      <c r="AB36" s="53">
        <f t="shared" si="32"/>
        <v>11</v>
      </c>
      <c r="AC36" s="58">
        <f t="shared" si="48"/>
        <v>3.4363425925925929E-4</v>
      </c>
      <c r="AD36" s="53">
        <f t="shared" si="32"/>
        <v>11</v>
      </c>
      <c r="AE36" s="58">
        <f t="shared" si="49"/>
        <v>7.355324074074074E-4</v>
      </c>
      <c r="AF36" s="53">
        <f t="shared" si="32"/>
        <v>11</v>
      </c>
      <c r="AG36" s="58">
        <f t="shared" si="50"/>
        <v>3.7291666666666669E-4</v>
      </c>
      <c r="AH36" s="53">
        <f t="shared" si="32"/>
        <v>11</v>
      </c>
      <c r="AI36" s="58">
        <f t="shared" si="51"/>
        <v>8.0578703703703693E-4</v>
      </c>
      <c r="AJ36" s="53">
        <f t="shared" si="32"/>
        <v>11</v>
      </c>
      <c r="AK36" s="58">
        <f t="shared" si="52"/>
        <v>3.2164351851851852E-4</v>
      </c>
      <c r="AL36" s="53">
        <f t="shared" si="32"/>
        <v>11</v>
      </c>
      <c r="AM36" s="58">
        <f t="shared" si="53"/>
        <v>7.1215277777777781E-4</v>
      </c>
      <c r="AN36" s="53">
        <f t="shared" si="44"/>
        <v>11</v>
      </c>
      <c r="AO36" s="58">
        <f t="shared" si="54"/>
        <v>1.5878472222222223E-3</v>
      </c>
      <c r="AP36" s="53">
        <f t="shared" si="44"/>
        <v>11</v>
      </c>
    </row>
    <row r="37" spans="1:42" s="69" customFormat="1">
      <c r="A37" s="66">
        <v>10</v>
      </c>
      <c r="B37" s="67">
        <v>3.0659722222222226E-4</v>
      </c>
      <c r="C37" s="68">
        <v>10</v>
      </c>
      <c r="D37" s="67">
        <v>6.7083333333333339E-4</v>
      </c>
      <c r="E37" s="68">
        <v>10</v>
      </c>
      <c r="F37" s="67">
        <v>1.4564814814814813E-3</v>
      </c>
      <c r="G37" s="68">
        <v>10</v>
      </c>
      <c r="H37" s="67">
        <v>3.4930555555555556E-4</v>
      </c>
      <c r="I37" s="68">
        <v>10</v>
      </c>
      <c r="J37" s="67">
        <v>7.5416666666666677E-4</v>
      </c>
      <c r="K37" s="68">
        <v>10</v>
      </c>
      <c r="L37" s="67">
        <v>3.8101851851851849E-4</v>
      </c>
      <c r="M37" s="68">
        <v>10</v>
      </c>
      <c r="N37" s="67">
        <v>8.2361111111111101E-4</v>
      </c>
      <c r="O37" s="68">
        <v>10</v>
      </c>
      <c r="P37" s="67">
        <v>3.2766203703703706E-4</v>
      </c>
      <c r="Q37" s="68">
        <v>10</v>
      </c>
      <c r="R37" s="67">
        <v>7.2719907407407401E-4</v>
      </c>
      <c r="S37" s="68">
        <v>10</v>
      </c>
      <c r="T37" s="67">
        <v>1.6208333333333335E-3</v>
      </c>
      <c r="U37" s="68">
        <v>10</v>
      </c>
      <c r="V37" s="71"/>
      <c r="W37" s="58">
        <f t="shared" si="22"/>
        <v>3.06712962962963E-4</v>
      </c>
      <c r="X37" s="53">
        <f t="shared" si="32"/>
        <v>10</v>
      </c>
      <c r="Y37" s="58">
        <f t="shared" si="46"/>
        <v>6.7094907407407413E-4</v>
      </c>
      <c r="Z37" s="53">
        <f t="shared" si="32"/>
        <v>10</v>
      </c>
      <c r="AA37" s="58">
        <f t="shared" si="47"/>
        <v>1.4565972222222222E-3</v>
      </c>
      <c r="AB37" s="53">
        <f t="shared" si="32"/>
        <v>10</v>
      </c>
      <c r="AC37" s="58">
        <f t="shared" si="48"/>
        <v>3.494212962962963E-4</v>
      </c>
      <c r="AD37" s="53">
        <f t="shared" si="32"/>
        <v>10</v>
      </c>
      <c r="AE37" s="58">
        <f t="shared" si="49"/>
        <v>7.5428240740740751E-4</v>
      </c>
      <c r="AF37" s="53">
        <f t="shared" si="32"/>
        <v>10</v>
      </c>
      <c r="AG37" s="58">
        <f t="shared" si="50"/>
        <v>3.8113425925925923E-4</v>
      </c>
      <c r="AH37" s="53">
        <f t="shared" si="32"/>
        <v>10</v>
      </c>
      <c r="AI37" s="58">
        <f t="shared" si="51"/>
        <v>8.2372685185185175E-4</v>
      </c>
      <c r="AJ37" s="53">
        <f t="shared" si="32"/>
        <v>10</v>
      </c>
      <c r="AK37" s="58">
        <f t="shared" si="52"/>
        <v>3.277777777777778E-4</v>
      </c>
      <c r="AL37" s="53">
        <f t="shared" si="32"/>
        <v>10</v>
      </c>
      <c r="AM37" s="58">
        <f t="shared" si="53"/>
        <v>7.2731481481481475E-4</v>
      </c>
      <c r="AN37" s="53">
        <f t="shared" si="44"/>
        <v>10</v>
      </c>
      <c r="AO37" s="58">
        <f t="shared" si="54"/>
        <v>1.6209490740740743E-3</v>
      </c>
      <c r="AP37" s="53">
        <f t="shared" si="44"/>
        <v>10</v>
      </c>
    </row>
    <row r="38" spans="1:42" s="69" customFormat="1">
      <c r="A38" s="66">
        <v>9</v>
      </c>
      <c r="B38" s="67">
        <v>3.195601851851852E-4</v>
      </c>
      <c r="C38" s="68">
        <v>9</v>
      </c>
      <c r="D38" s="67">
        <v>6.9907407407407407E-4</v>
      </c>
      <c r="E38" s="68">
        <v>9</v>
      </c>
      <c r="F38" s="67">
        <v>1.517824074074074E-3</v>
      </c>
      <c r="G38" s="68">
        <v>9</v>
      </c>
      <c r="H38" s="67">
        <v>3.6249999999999992E-4</v>
      </c>
      <c r="I38" s="68">
        <v>9</v>
      </c>
      <c r="J38" s="67">
        <v>7.8240740740740744E-4</v>
      </c>
      <c r="K38" s="68">
        <v>9</v>
      </c>
      <c r="L38" s="67">
        <v>3.967592592592593E-4</v>
      </c>
      <c r="M38" s="68">
        <v>9</v>
      </c>
      <c r="N38" s="67">
        <v>8.5752314814814816E-4</v>
      </c>
      <c r="O38" s="68">
        <v>9</v>
      </c>
      <c r="P38" s="67">
        <v>3.4143518518518518E-4</v>
      </c>
      <c r="Q38" s="68">
        <v>9</v>
      </c>
      <c r="R38" s="67">
        <v>7.5578703703703702E-4</v>
      </c>
      <c r="S38" s="68">
        <v>9</v>
      </c>
      <c r="T38" s="67">
        <v>1.6891203703703703E-3</v>
      </c>
      <c r="U38" s="68">
        <v>9</v>
      </c>
      <c r="V38" s="71"/>
      <c r="W38" s="58">
        <f t="shared" si="22"/>
        <v>3.1967592592592594E-4</v>
      </c>
      <c r="X38" s="53">
        <f t="shared" si="32"/>
        <v>9</v>
      </c>
      <c r="Y38" s="58">
        <f t="shared" si="46"/>
        <v>6.9918981481481481E-4</v>
      </c>
      <c r="Z38" s="53">
        <f t="shared" si="32"/>
        <v>9</v>
      </c>
      <c r="AA38" s="58">
        <f t="shared" si="47"/>
        <v>1.5179398148148148E-3</v>
      </c>
      <c r="AB38" s="53">
        <f t="shared" si="32"/>
        <v>9</v>
      </c>
      <c r="AC38" s="58">
        <f t="shared" si="48"/>
        <v>3.6261574074074066E-4</v>
      </c>
      <c r="AD38" s="53">
        <f t="shared" si="32"/>
        <v>9</v>
      </c>
      <c r="AE38" s="58">
        <f t="shared" si="49"/>
        <v>7.8252314814814818E-4</v>
      </c>
      <c r="AF38" s="53">
        <f t="shared" si="32"/>
        <v>9</v>
      </c>
      <c r="AG38" s="58">
        <f t="shared" si="50"/>
        <v>3.9687500000000004E-4</v>
      </c>
      <c r="AH38" s="53">
        <f t="shared" si="32"/>
        <v>9</v>
      </c>
      <c r="AI38" s="58">
        <f t="shared" si="51"/>
        <v>8.576388888888889E-4</v>
      </c>
      <c r="AJ38" s="53">
        <f t="shared" si="32"/>
        <v>9</v>
      </c>
      <c r="AK38" s="58">
        <f t="shared" si="52"/>
        <v>3.4155092592592592E-4</v>
      </c>
      <c r="AL38" s="53">
        <f t="shared" si="32"/>
        <v>9</v>
      </c>
      <c r="AM38" s="58">
        <f t="shared" si="53"/>
        <v>7.5590277777777776E-4</v>
      </c>
      <c r="AN38" s="53">
        <f t="shared" si="44"/>
        <v>9</v>
      </c>
      <c r="AO38" s="58">
        <f t="shared" si="54"/>
        <v>1.6892361111111112E-3</v>
      </c>
      <c r="AP38" s="53">
        <f t="shared" si="44"/>
        <v>9</v>
      </c>
    </row>
    <row r="39" spans="1:42" s="69" customFormat="1">
      <c r="A39" s="66">
        <v>8</v>
      </c>
      <c r="B39" s="67">
        <v>3.3252314814814809E-4</v>
      </c>
      <c r="C39" s="68">
        <v>8</v>
      </c>
      <c r="D39" s="67">
        <v>7.2743055555555571E-4</v>
      </c>
      <c r="E39" s="68">
        <v>8</v>
      </c>
      <c r="F39" s="67">
        <v>1.5790509259259258E-3</v>
      </c>
      <c r="G39" s="68">
        <v>8</v>
      </c>
      <c r="H39" s="67">
        <v>3.7569444444444445E-4</v>
      </c>
      <c r="I39" s="68">
        <v>8</v>
      </c>
      <c r="J39" s="67">
        <v>8.1076388888888897E-4</v>
      </c>
      <c r="K39" s="68">
        <v>8</v>
      </c>
      <c r="L39" s="67">
        <v>4.1249999999999994E-4</v>
      </c>
      <c r="M39" s="68">
        <v>8</v>
      </c>
      <c r="N39" s="67">
        <v>8.9155092592592595E-4</v>
      </c>
      <c r="O39" s="68">
        <v>8</v>
      </c>
      <c r="P39" s="70">
        <v>3.552083333333333E-4</v>
      </c>
      <c r="Q39" s="68">
        <v>8</v>
      </c>
      <c r="R39" s="70">
        <v>7.8425925925925928E-4</v>
      </c>
      <c r="S39" s="68">
        <v>8</v>
      </c>
      <c r="T39" s="70">
        <v>1.7572916666666666E-3</v>
      </c>
      <c r="U39" s="68">
        <v>8</v>
      </c>
      <c r="W39" s="58">
        <f t="shared" si="22"/>
        <v>3.3263888888888883E-4</v>
      </c>
      <c r="X39" s="53">
        <f t="shared" si="32"/>
        <v>8</v>
      </c>
      <c r="Y39" s="58">
        <f t="shared" si="46"/>
        <v>7.2754629629629645E-4</v>
      </c>
      <c r="Z39" s="53">
        <f t="shared" si="32"/>
        <v>8</v>
      </c>
      <c r="AA39" s="58">
        <f t="shared" si="47"/>
        <v>1.5791666666666667E-3</v>
      </c>
      <c r="AB39" s="53">
        <f t="shared" si="32"/>
        <v>8</v>
      </c>
      <c r="AC39" s="58">
        <f t="shared" si="48"/>
        <v>3.7581018518518519E-4</v>
      </c>
      <c r="AD39" s="53">
        <f t="shared" si="32"/>
        <v>8</v>
      </c>
      <c r="AE39" s="58">
        <f t="shared" si="49"/>
        <v>8.1087962962962971E-4</v>
      </c>
      <c r="AF39" s="53">
        <f t="shared" si="32"/>
        <v>8</v>
      </c>
      <c r="AG39" s="58">
        <f t="shared" si="50"/>
        <v>4.1261574074074068E-4</v>
      </c>
      <c r="AH39" s="53">
        <f t="shared" si="32"/>
        <v>8</v>
      </c>
      <c r="AI39" s="58">
        <f t="shared" si="51"/>
        <v>8.9166666666666669E-4</v>
      </c>
      <c r="AJ39" s="53">
        <f t="shared" si="32"/>
        <v>8</v>
      </c>
      <c r="AK39" s="58">
        <f t="shared" si="52"/>
        <v>3.5532407407407404E-4</v>
      </c>
      <c r="AL39" s="53">
        <f t="shared" si="32"/>
        <v>8</v>
      </c>
      <c r="AM39" s="58">
        <f t="shared" si="53"/>
        <v>7.8437500000000002E-4</v>
      </c>
      <c r="AN39" s="53">
        <f t="shared" si="44"/>
        <v>8</v>
      </c>
      <c r="AO39" s="58">
        <f t="shared" si="54"/>
        <v>1.7574074074074074E-3</v>
      </c>
      <c r="AP39" s="53">
        <f t="shared" si="44"/>
        <v>8</v>
      </c>
    </row>
    <row r="40" spans="1:42">
      <c r="A40" s="81">
        <v>7</v>
      </c>
      <c r="B40" s="67">
        <v>3.4548611111111108E-4</v>
      </c>
      <c r="C40" s="81">
        <v>7</v>
      </c>
      <c r="D40" s="67">
        <v>7.5567129629629639E-4</v>
      </c>
      <c r="E40" s="81">
        <v>7</v>
      </c>
      <c r="F40" s="67">
        <v>1.6403935185185185E-3</v>
      </c>
      <c r="G40" s="81">
        <v>7</v>
      </c>
      <c r="H40" s="67">
        <v>3.8900462962962961E-4</v>
      </c>
      <c r="I40" s="81">
        <v>7</v>
      </c>
      <c r="J40" s="67">
        <v>8.3900462962962965E-4</v>
      </c>
      <c r="K40" s="81">
        <v>7</v>
      </c>
      <c r="L40" s="67">
        <v>4.2812500000000007E-4</v>
      </c>
      <c r="M40" s="81">
        <v>7</v>
      </c>
      <c r="N40" s="67">
        <v>9.25462962962963E-4</v>
      </c>
      <c r="O40" s="81">
        <v>7</v>
      </c>
      <c r="P40" s="70">
        <v>3.6898148148148147E-4</v>
      </c>
      <c r="Q40" s="81">
        <v>7</v>
      </c>
      <c r="R40" s="70">
        <v>8.1284722222222229E-4</v>
      </c>
      <c r="S40" s="81">
        <v>7</v>
      </c>
      <c r="T40" s="70">
        <v>1.8255787037037036E-3</v>
      </c>
      <c r="U40" s="81">
        <v>7</v>
      </c>
      <c r="W40" s="72">
        <f t="shared" si="22"/>
        <v>3.4560185185185182E-4</v>
      </c>
      <c r="X40" s="72">
        <f t="shared" si="32"/>
        <v>7</v>
      </c>
      <c r="Y40" s="72">
        <f t="shared" si="46"/>
        <v>7.5578703703703713E-4</v>
      </c>
      <c r="Z40" s="72">
        <f t="shared" si="32"/>
        <v>7</v>
      </c>
      <c r="AA40" s="72">
        <f t="shared" si="47"/>
        <v>1.6405092592592593E-3</v>
      </c>
      <c r="AB40" s="72">
        <f t="shared" si="32"/>
        <v>7</v>
      </c>
      <c r="AC40" s="72">
        <f t="shared" si="48"/>
        <v>3.8912037037037035E-4</v>
      </c>
      <c r="AD40" s="72">
        <f t="shared" si="32"/>
        <v>7</v>
      </c>
      <c r="AE40" s="72">
        <f t="shared" si="49"/>
        <v>8.3912037037037039E-4</v>
      </c>
      <c r="AF40" s="72">
        <f t="shared" si="32"/>
        <v>7</v>
      </c>
      <c r="AG40" s="72">
        <f t="shared" si="50"/>
        <v>4.2824074074074081E-4</v>
      </c>
      <c r="AH40" s="72">
        <f t="shared" si="32"/>
        <v>7</v>
      </c>
      <c r="AI40" s="72">
        <f t="shared" si="51"/>
        <v>9.2557870370370374E-4</v>
      </c>
      <c r="AJ40" s="72">
        <f t="shared" si="32"/>
        <v>7</v>
      </c>
      <c r="AL40" s="72">
        <f t="shared" si="32"/>
        <v>7</v>
      </c>
      <c r="AN40" s="72">
        <f t="shared" si="44"/>
        <v>7</v>
      </c>
      <c r="AP40" s="72">
        <f t="shared" si="44"/>
        <v>7</v>
      </c>
    </row>
  </sheetData>
  <sheetProtection algorithmName="SHA-512" hashValue="D0hz+HyMqKE4D0X4lIqUSORuRU9qgaOydsgNiFuZaFPBHDvwuea7twgMYCpUggRLTSpd9iC5g/bYPXPIL/ho3w==" saltValue="BX0jc3+ejM3xzVRJu6JVKw==" spinCount="100000" sheet="1" selectLockedCells="1" selectUnlockedCells="1"/>
  <phoneticPr fontId="2"/>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AT86"/>
  <sheetViews>
    <sheetView workbookViewId="0">
      <selection activeCell="U42" sqref="A4:U42"/>
    </sheetView>
  </sheetViews>
  <sheetFormatPr defaultColWidth="13" defaultRowHeight="14.4"/>
  <cols>
    <col min="1" max="1" width="6.59765625" bestFit="1" customWidth="1"/>
    <col min="2" max="2" width="5.5" bestFit="1" customWidth="1"/>
    <col min="3" max="3" width="3.3984375" bestFit="1" customWidth="1"/>
    <col min="4" max="4" width="5.59765625" bestFit="1" customWidth="1"/>
    <col min="5" max="5" width="3.3984375" bestFit="1" customWidth="1"/>
    <col min="6" max="6" width="5.59765625" bestFit="1" customWidth="1"/>
    <col min="7" max="7" width="3.3984375" bestFit="1" customWidth="1"/>
    <col min="8" max="8" width="5.5" bestFit="1" customWidth="1"/>
    <col min="9" max="9" width="3.3984375" bestFit="1" customWidth="1"/>
    <col min="10" max="10" width="6" bestFit="1" customWidth="1"/>
    <col min="11" max="11" width="3.3984375" bestFit="1" customWidth="1"/>
    <col min="12" max="12" width="5.5" bestFit="1" customWidth="1"/>
    <col min="13" max="13" width="3.3984375" bestFit="1" customWidth="1"/>
    <col min="14" max="14" width="5.8984375" bestFit="1" customWidth="1"/>
    <col min="15" max="15" width="3.3984375" bestFit="1" customWidth="1"/>
    <col min="16" max="16" width="6.8984375" bestFit="1" customWidth="1"/>
    <col min="17" max="17" width="3.3984375" bestFit="1" customWidth="1"/>
    <col min="18" max="18" width="7.3984375" bestFit="1" customWidth="1"/>
    <col min="19" max="19" width="3.3984375" bestFit="1" customWidth="1"/>
    <col min="20" max="20" width="6.8984375" bestFit="1" customWidth="1"/>
    <col min="21" max="21" width="3.3984375" bestFit="1" customWidth="1"/>
  </cols>
  <sheetData>
    <row r="4" spans="1:21" s="53" customFormat="1" ht="9.6">
      <c r="A4" s="51" t="s">
        <v>105</v>
      </c>
      <c r="B4" s="55" t="s">
        <v>42</v>
      </c>
      <c r="C4" s="52" t="s">
        <v>43</v>
      </c>
      <c r="D4" s="55" t="s">
        <v>44</v>
      </c>
      <c r="E4" s="52" t="s">
        <v>43</v>
      </c>
      <c r="F4" s="55" t="s">
        <v>45</v>
      </c>
      <c r="G4" s="52" t="s">
        <v>43</v>
      </c>
      <c r="H4" s="55" t="s">
        <v>46</v>
      </c>
      <c r="I4" s="52" t="s">
        <v>43</v>
      </c>
      <c r="J4" s="55" t="s">
        <v>47</v>
      </c>
      <c r="K4" s="52" t="s">
        <v>43</v>
      </c>
      <c r="L4" s="55" t="s">
        <v>48</v>
      </c>
      <c r="M4" s="52" t="s">
        <v>43</v>
      </c>
      <c r="N4" s="55" t="s">
        <v>49</v>
      </c>
      <c r="O4" s="52" t="s">
        <v>43</v>
      </c>
      <c r="P4" s="55" t="s">
        <v>50</v>
      </c>
      <c r="Q4" s="52" t="s">
        <v>43</v>
      </c>
      <c r="R4" s="55" t="s">
        <v>51</v>
      </c>
      <c r="S4" s="52" t="s">
        <v>43</v>
      </c>
      <c r="T4" s="55" t="s">
        <v>52</v>
      </c>
      <c r="U4" s="52" t="s">
        <v>43</v>
      </c>
    </row>
    <row r="5" spans="1:21" s="53" customFormat="1" ht="9.6">
      <c r="A5" s="51">
        <v>15</v>
      </c>
      <c r="B5" s="55">
        <v>0</v>
      </c>
      <c r="C5" s="51">
        <v>15</v>
      </c>
      <c r="D5" s="55">
        <v>0</v>
      </c>
      <c r="E5" s="51">
        <v>15</v>
      </c>
      <c r="F5" s="55">
        <v>0</v>
      </c>
      <c r="G5" s="51">
        <v>15</v>
      </c>
      <c r="H5" s="55">
        <v>0</v>
      </c>
      <c r="I5" s="51">
        <v>15</v>
      </c>
      <c r="J5" s="55">
        <v>0</v>
      </c>
      <c r="K5" s="51">
        <v>15</v>
      </c>
      <c r="L5" s="55">
        <v>0</v>
      </c>
      <c r="M5" s="51">
        <v>15</v>
      </c>
      <c r="N5" s="55">
        <v>0</v>
      </c>
      <c r="O5" s="51">
        <v>15</v>
      </c>
      <c r="P5" s="55">
        <v>0</v>
      </c>
      <c r="Q5" s="51">
        <v>15</v>
      </c>
      <c r="R5" s="55">
        <v>0</v>
      </c>
      <c r="S5" s="51">
        <v>15</v>
      </c>
      <c r="T5" s="55">
        <v>0</v>
      </c>
      <c r="U5" s="51">
        <v>15</v>
      </c>
    </row>
    <row r="6" spans="1:21" s="53" customFormat="1" ht="9.6">
      <c r="A6" s="51">
        <v>14</v>
      </c>
      <c r="B6" s="55">
        <v>3.3773148148148144E-4</v>
      </c>
      <c r="C6" s="52">
        <v>14</v>
      </c>
      <c r="D6" s="55">
        <v>7.3518518518518518E-4</v>
      </c>
      <c r="E6" s="52">
        <v>14</v>
      </c>
      <c r="F6" s="55">
        <v>1.588888888888889E-3</v>
      </c>
      <c r="G6" s="52">
        <v>14</v>
      </c>
      <c r="H6" s="55">
        <v>3.8356481481481483E-4</v>
      </c>
      <c r="I6" s="52">
        <v>14</v>
      </c>
      <c r="J6" s="55">
        <v>8.2719907407407406E-4</v>
      </c>
      <c r="K6" s="52">
        <v>14</v>
      </c>
      <c r="L6" s="55">
        <v>4.2326388888888888E-4</v>
      </c>
      <c r="M6" s="52">
        <v>14</v>
      </c>
      <c r="N6" s="55">
        <v>9.1342592592592582E-4</v>
      </c>
      <c r="O6" s="52">
        <v>14</v>
      </c>
      <c r="P6" s="55">
        <v>3.621527777777777E-4</v>
      </c>
      <c r="Q6" s="52">
        <v>14</v>
      </c>
      <c r="R6" s="55">
        <v>8.0752314814814814E-4</v>
      </c>
      <c r="S6" s="52">
        <v>14</v>
      </c>
      <c r="T6" s="55">
        <v>1.7780092592592591E-3</v>
      </c>
      <c r="U6" s="52">
        <v>14</v>
      </c>
    </row>
    <row r="7" spans="1:21" s="53" customFormat="1" ht="9.6">
      <c r="A7" s="51">
        <v>13</v>
      </c>
      <c r="B7" s="55">
        <v>3.4282407407407411E-4</v>
      </c>
      <c r="C7" s="52">
        <v>13</v>
      </c>
      <c r="D7" s="55">
        <v>7.4629629629629633E-4</v>
      </c>
      <c r="E7" s="52">
        <v>13</v>
      </c>
      <c r="F7" s="55">
        <v>1.6128472222222223E-3</v>
      </c>
      <c r="G7" s="52">
        <v>13</v>
      </c>
      <c r="H7" s="55">
        <v>3.8912037037037035E-4</v>
      </c>
      <c r="I7" s="52">
        <v>13</v>
      </c>
      <c r="J7" s="55">
        <v>8.3935185185185176E-4</v>
      </c>
      <c r="K7" s="52">
        <v>13</v>
      </c>
      <c r="L7" s="55">
        <v>4.3159722222222216E-4</v>
      </c>
      <c r="M7" s="52">
        <v>13</v>
      </c>
      <c r="N7" s="55">
        <v>9.3159722222222222E-4</v>
      </c>
      <c r="O7" s="52">
        <v>13</v>
      </c>
      <c r="P7" s="55">
        <v>3.6817129629629629E-4</v>
      </c>
      <c r="Q7" s="52">
        <v>13</v>
      </c>
      <c r="R7" s="55">
        <v>8.2071759259259261E-4</v>
      </c>
      <c r="S7" s="52">
        <v>13</v>
      </c>
      <c r="T7" s="55">
        <v>1.8047453703703702E-3</v>
      </c>
      <c r="U7" s="52">
        <v>13</v>
      </c>
    </row>
    <row r="8" spans="1:21" s="53" customFormat="1" ht="9.6">
      <c r="A8" s="51">
        <v>12</v>
      </c>
      <c r="B8" s="55">
        <v>3.4803240740740736E-4</v>
      </c>
      <c r="C8" s="52">
        <v>12</v>
      </c>
      <c r="D8" s="55">
        <v>7.5740740740740738E-4</v>
      </c>
      <c r="E8" s="52">
        <v>12</v>
      </c>
      <c r="F8" s="55">
        <v>1.6368055555555556E-3</v>
      </c>
      <c r="G8" s="52">
        <v>12</v>
      </c>
      <c r="H8" s="55">
        <v>3.9479166666666672E-4</v>
      </c>
      <c r="I8" s="52">
        <v>12</v>
      </c>
      <c r="J8" s="55">
        <v>8.5150462962962968E-4</v>
      </c>
      <c r="K8" s="52">
        <v>12</v>
      </c>
      <c r="L8" s="55">
        <v>4.4004629629629629E-4</v>
      </c>
      <c r="M8" s="52">
        <v>12</v>
      </c>
      <c r="N8" s="55">
        <v>9.4976851851851841E-4</v>
      </c>
      <c r="O8" s="52">
        <v>12</v>
      </c>
      <c r="P8" s="55">
        <v>3.7407407407407403E-4</v>
      </c>
      <c r="Q8" s="52">
        <v>12</v>
      </c>
      <c r="R8" s="55">
        <v>8.3402777777777783E-4</v>
      </c>
      <c r="S8" s="52">
        <v>12</v>
      </c>
      <c r="T8" s="55">
        <v>1.8314814814814812E-3</v>
      </c>
      <c r="U8" s="52">
        <v>12</v>
      </c>
    </row>
    <row r="9" spans="1:21" s="53" customFormat="1" ht="9.6">
      <c r="A9" s="51">
        <v>11</v>
      </c>
      <c r="B9" s="55">
        <v>3.5312500000000009E-4</v>
      </c>
      <c r="C9" s="52">
        <v>11</v>
      </c>
      <c r="D9" s="55">
        <v>7.6851851851851864E-4</v>
      </c>
      <c r="E9" s="52">
        <v>11</v>
      </c>
      <c r="F9" s="55">
        <v>1.6607638888888889E-3</v>
      </c>
      <c r="G9" s="52">
        <v>11</v>
      </c>
      <c r="H9" s="55">
        <v>4.0034722222222224E-4</v>
      </c>
      <c r="I9" s="52">
        <v>11</v>
      </c>
      <c r="J9" s="55">
        <v>8.6365740740740739E-4</v>
      </c>
      <c r="K9" s="52">
        <v>11</v>
      </c>
      <c r="L9" s="55">
        <v>4.4849537037037037E-4</v>
      </c>
      <c r="M9" s="52">
        <v>11</v>
      </c>
      <c r="N9" s="55">
        <v>9.6793981481481481E-4</v>
      </c>
      <c r="O9" s="52">
        <v>11</v>
      </c>
      <c r="P9" s="55">
        <v>3.8009259259259262E-4</v>
      </c>
      <c r="Q9" s="52">
        <v>11</v>
      </c>
      <c r="R9" s="55">
        <v>8.4733796296296293E-4</v>
      </c>
      <c r="S9" s="52">
        <v>11</v>
      </c>
      <c r="T9" s="55">
        <v>1.8581018518518521E-3</v>
      </c>
      <c r="U9" s="52">
        <v>11</v>
      </c>
    </row>
    <row r="10" spans="1:21" s="53" customFormat="1" ht="9.6">
      <c r="A10" s="51">
        <v>10</v>
      </c>
      <c r="B10" s="55">
        <v>3.5821759259259265E-4</v>
      </c>
      <c r="C10" s="52">
        <v>10</v>
      </c>
      <c r="D10" s="55">
        <v>7.7974537037037042E-4</v>
      </c>
      <c r="E10" s="52">
        <v>10</v>
      </c>
      <c r="F10" s="55">
        <v>1.6846064814814814E-3</v>
      </c>
      <c r="G10" s="52">
        <v>10</v>
      </c>
      <c r="H10" s="55">
        <v>4.060185185185185E-4</v>
      </c>
      <c r="I10" s="52">
        <v>10</v>
      </c>
      <c r="J10" s="55">
        <v>8.7581018518518531E-4</v>
      </c>
      <c r="K10" s="52">
        <v>10</v>
      </c>
      <c r="L10" s="55">
        <v>4.5694444444444434E-4</v>
      </c>
      <c r="M10" s="52">
        <v>10</v>
      </c>
      <c r="N10" s="55">
        <v>9.8611111111111122E-4</v>
      </c>
      <c r="O10" s="52">
        <v>10</v>
      </c>
      <c r="P10" s="55">
        <v>3.8599537037037037E-4</v>
      </c>
      <c r="Q10" s="52">
        <v>10</v>
      </c>
      <c r="R10" s="55">
        <v>8.605324074074073E-4</v>
      </c>
      <c r="S10" s="52">
        <v>10</v>
      </c>
      <c r="T10" s="55">
        <v>1.8848379629629632E-3</v>
      </c>
      <c r="U10" s="52">
        <v>10</v>
      </c>
    </row>
    <row r="11" spans="1:21" s="53" customFormat="1" ht="9.6">
      <c r="A11" s="51">
        <v>9</v>
      </c>
      <c r="B11" s="55">
        <v>3.7708333333333327E-4</v>
      </c>
      <c r="C11" s="52">
        <v>9</v>
      </c>
      <c r="D11" s="55">
        <v>8.2060185185185187E-4</v>
      </c>
      <c r="E11" s="52">
        <v>9</v>
      </c>
      <c r="F11" s="55">
        <v>1.7700231481481482E-3</v>
      </c>
      <c r="G11" s="52">
        <v>9</v>
      </c>
      <c r="H11" s="55">
        <v>4.2696759259259256E-4</v>
      </c>
      <c r="I11" s="52">
        <v>9</v>
      </c>
      <c r="J11" s="55">
        <v>9.2094907407407414E-4</v>
      </c>
      <c r="K11" s="52">
        <v>9</v>
      </c>
      <c r="L11" s="55">
        <v>4.7777777777777787E-4</v>
      </c>
      <c r="M11" s="52">
        <v>9</v>
      </c>
      <c r="N11" s="55">
        <v>1.0350694444444446E-3</v>
      </c>
      <c r="O11" s="52">
        <v>9</v>
      </c>
      <c r="P11" s="55">
        <v>4.054398148148148E-4</v>
      </c>
      <c r="Q11" s="52">
        <v>9</v>
      </c>
      <c r="R11" s="55">
        <v>9.1006944444444447E-4</v>
      </c>
      <c r="S11" s="52">
        <v>9</v>
      </c>
      <c r="T11" s="55">
        <v>1.9781249999999998E-3</v>
      </c>
      <c r="U11" s="52">
        <v>9</v>
      </c>
    </row>
    <row r="12" spans="1:21" s="53" customFormat="1" ht="9.6">
      <c r="A12" s="51">
        <v>8</v>
      </c>
      <c r="B12" s="55">
        <v>3.960648148148148E-4</v>
      </c>
      <c r="C12" s="52">
        <v>8</v>
      </c>
      <c r="D12" s="55">
        <v>8.6145833333333322E-4</v>
      </c>
      <c r="E12" s="52">
        <v>8</v>
      </c>
      <c r="F12" s="55">
        <v>1.8553240740740743E-3</v>
      </c>
      <c r="G12" s="52">
        <v>8</v>
      </c>
      <c r="H12" s="55">
        <v>4.4803240740740746E-4</v>
      </c>
      <c r="I12" s="52">
        <v>8</v>
      </c>
      <c r="J12" s="55">
        <v>9.6620370370370371E-4</v>
      </c>
      <c r="K12" s="52">
        <v>8</v>
      </c>
      <c r="L12" s="55">
        <v>4.9861111111111102E-4</v>
      </c>
      <c r="M12" s="52">
        <v>8</v>
      </c>
      <c r="N12" s="55">
        <v>1.0840277777777779E-3</v>
      </c>
      <c r="O12" s="52">
        <v>8</v>
      </c>
      <c r="P12" s="55">
        <v>4.2499999999999998E-4</v>
      </c>
      <c r="Q12" s="52">
        <v>8</v>
      </c>
      <c r="R12" s="55">
        <v>9.5949074074074079E-4</v>
      </c>
      <c r="S12" s="52">
        <v>8</v>
      </c>
      <c r="T12" s="55">
        <v>2.0715277777777776E-3</v>
      </c>
      <c r="U12" s="52">
        <v>8</v>
      </c>
    </row>
    <row r="14" spans="1:21" s="53" customFormat="1" ht="9.6">
      <c r="A14" s="51" t="s">
        <v>106</v>
      </c>
      <c r="B14" s="55" t="s">
        <v>42</v>
      </c>
      <c r="C14" s="52" t="s">
        <v>43</v>
      </c>
      <c r="D14" s="55" t="s">
        <v>44</v>
      </c>
      <c r="E14" s="52" t="s">
        <v>43</v>
      </c>
      <c r="F14" s="55" t="s">
        <v>45</v>
      </c>
      <c r="G14" s="52" t="s">
        <v>43</v>
      </c>
      <c r="H14" s="55" t="s">
        <v>46</v>
      </c>
      <c r="I14" s="52" t="s">
        <v>43</v>
      </c>
      <c r="J14" s="55" t="s">
        <v>47</v>
      </c>
      <c r="K14" s="52" t="s">
        <v>43</v>
      </c>
      <c r="L14" s="55" t="s">
        <v>48</v>
      </c>
      <c r="M14" s="52" t="s">
        <v>43</v>
      </c>
      <c r="N14" s="55" t="s">
        <v>49</v>
      </c>
      <c r="O14" s="52" t="s">
        <v>43</v>
      </c>
      <c r="P14" s="73" t="s">
        <v>50</v>
      </c>
      <c r="Q14" s="52" t="s">
        <v>43</v>
      </c>
      <c r="R14" s="73" t="s">
        <v>51</v>
      </c>
      <c r="S14" s="52" t="s">
        <v>43</v>
      </c>
      <c r="T14" s="73" t="s">
        <v>52</v>
      </c>
      <c r="U14" s="52" t="s">
        <v>43</v>
      </c>
    </row>
    <row r="15" spans="1:21" s="53" customFormat="1" ht="9.6">
      <c r="A15" s="51">
        <v>15</v>
      </c>
      <c r="B15" s="55">
        <v>0</v>
      </c>
      <c r="C15" s="51">
        <v>15</v>
      </c>
      <c r="D15" s="55">
        <v>0</v>
      </c>
      <c r="E15" s="51">
        <v>15</v>
      </c>
      <c r="F15" s="55">
        <v>0</v>
      </c>
      <c r="G15" s="51">
        <v>15</v>
      </c>
      <c r="H15" s="55">
        <v>0</v>
      </c>
      <c r="I15" s="51">
        <v>15</v>
      </c>
      <c r="J15" s="55">
        <v>0</v>
      </c>
      <c r="K15" s="51">
        <v>15</v>
      </c>
      <c r="L15" s="55">
        <v>0</v>
      </c>
      <c r="M15" s="51">
        <v>15</v>
      </c>
      <c r="N15" s="55">
        <v>0</v>
      </c>
      <c r="O15" s="51">
        <v>15</v>
      </c>
      <c r="P15" s="55">
        <v>0</v>
      </c>
      <c r="Q15" s="51">
        <v>15</v>
      </c>
      <c r="R15" s="55">
        <v>0</v>
      </c>
      <c r="S15" s="51">
        <v>15</v>
      </c>
      <c r="T15" s="55">
        <v>0</v>
      </c>
      <c r="U15" s="51">
        <v>15</v>
      </c>
    </row>
    <row r="16" spans="1:21" s="53" customFormat="1" ht="9.6">
      <c r="A16" s="51">
        <v>14</v>
      </c>
      <c r="B16" s="55">
        <v>3.1655092592592596E-4</v>
      </c>
      <c r="C16" s="52">
        <v>14</v>
      </c>
      <c r="D16" s="55">
        <v>6.8935185185185191E-4</v>
      </c>
      <c r="E16" s="52">
        <v>14</v>
      </c>
      <c r="F16" s="55">
        <v>1.4910879629629627E-3</v>
      </c>
      <c r="G16" s="52">
        <v>14</v>
      </c>
      <c r="H16" s="55">
        <v>3.586805555555555E-4</v>
      </c>
      <c r="I16" s="52">
        <v>14</v>
      </c>
      <c r="J16" s="55">
        <v>7.7372685185185194E-4</v>
      </c>
      <c r="K16" s="52">
        <v>14</v>
      </c>
      <c r="L16" s="55">
        <v>3.921296296296297E-4</v>
      </c>
      <c r="M16" s="52">
        <v>14</v>
      </c>
      <c r="N16" s="55">
        <v>8.4629629629629616E-4</v>
      </c>
      <c r="O16" s="52">
        <v>14</v>
      </c>
      <c r="P16" s="73">
        <v>3.3807870370370366E-4</v>
      </c>
      <c r="Q16" s="52">
        <v>14</v>
      </c>
      <c r="R16" s="73">
        <v>7.5347222222222222E-4</v>
      </c>
      <c r="S16" s="52">
        <v>14</v>
      </c>
      <c r="T16" s="73">
        <v>1.662152777777778E-3</v>
      </c>
      <c r="U16" s="52">
        <v>14</v>
      </c>
    </row>
    <row r="17" spans="1:21" s="53" customFormat="1" ht="9.6">
      <c r="A17" s="51">
        <v>13</v>
      </c>
      <c r="B17" s="55">
        <v>3.2361111111111116E-4</v>
      </c>
      <c r="C17" s="52">
        <v>13</v>
      </c>
      <c r="D17" s="55">
        <v>7.0474537037037033E-4</v>
      </c>
      <c r="E17" s="52">
        <v>13</v>
      </c>
      <c r="F17" s="55">
        <v>1.5237268518518518E-3</v>
      </c>
      <c r="G17" s="52">
        <v>13</v>
      </c>
      <c r="H17" s="55">
        <v>3.6701388888888889E-4</v>
      </c>
      <c r="I17" s="52">
        <v>13</v>
      </c>
      <c r="J17" s="55">
        <v>7.915509259259258E-4</v>
      </c>
      <c r="K17" s="52">
        <v>13</v>
      </c>
      <c r="L17" s="55">
        <v>4.025462962962963E-4</v>
      </c>
      <c r="M17" s="52">
        <v>13</v>
      </c>
      <c r="N17" s="55">
        <v>8.6863425925925921E-4</v>
      </c>
      <c r="O17" s="52">
        <v>13</v>
      </c>
      <c r="P17" s="73">
        <v>3.4618055555555558E-4</v>
      </c>
      <c r="Q17" s="52">
        <v>13</v>
      </c>
      <c r="R17" s="73">
        <v>7.7141203703703703E-4</v>
      </c>
      <c r="S17" s="52">
        <v>13</v>
      </c>
      <c r="T17" s="73">
        <v>1.700810185185185E-3</v>
      </c>
      <c r="U17" s="52">
        <v>13</v>
      </c>
    </row>
    <row r="18" spans="1:21" s="53" customFormat="1" ht="9.6">
      <c r="A18" s="51">
        <v>12</v>
      </c>
      <c r="B18" s="55">
        <v>3.306712962962963E-4</v>
      </c>
      <c r="C18" s="52">
        <v>12</v>
      </c>
      <c r="D18" s="55">
        <v>7.1990740740740739E-4</v>
      </c>
      <c r="E18" s="52">
        <v>12</v>
      </c>
      <c r="F18" s="55">
        <v>1.556365740740741E-3</v>
      </c>
      <c r="G18" s="52">
        <v>12</v>
      </c>
      <c r="H18" s="55">
        <v>3.7523148148148143E-4</v>
      </c>
      <c r="I18" s="52">
        <v>12</v>
      </c>
      <c r="J18" s="55">
        <v>8.0937499999999998E-4</v>
      </c>
      <c r="K18" s="52">
        <v>12</v>
      </c>
      <c r="L18" s="55">
        <v>4.1284722222222222E-4</v>
      </c>
      <c r="M18" s="52">
        <v>12</v>
      </c>
      <c r="N18" s="55">
        <v>8.9097222222222225E-4</v>
      </c>
      <c r="O18" s="52">
        <v>12</v>
      </c>
      <c r="P18" s="73">
        <v>3.540509259259259E-4</v>
      </c>
      <c r="Q18" s="52">
        <v>12</v>
      </c>
      <c r="R18" s="73">
        <v>7.8946759259259259E-4</v>
      </c>
      <c r="S18" s="52">
        <v>12</v>
      </c>
      <c r="T18" s="73">
        <v>1.7394675925925928E-3</v>
      </c>
      <c r="U18" s="52">
        <v>12</v>
      </c>
    </row>
    <row r="19" spans="1:21" s="53" customFormat="1" ht="9.6">
      <c r="A19" s="51">
        <v>11</v>
      </c>
      <c r="B19" s="55">
        <v>3.3773148148148144E-4</v>
      </c>
      <c r="C19" s="52">
        <v>11</v>
      </c>
      <c r="D19" s="55">
        <v>7.3518518518518518E-4</v>
      </c>
      <c r="E19" s="52">
        <v>11</v>
      </c>
      <c r="F19" s="55">
        <v>1.588888888888889E-3</v>
      </c>
      <c r="G19" s="52">
        <v>11</v>
      </c>
      <c r="H19" s="55">
        <v>3.8356481481481483E-4</v>
      </c>
      <c r="I19" s="52">
        <v>11</v>
      </c>
      <c r="J19" s="55">
        <v>8.2719907407407406E-4</v>
      </c>
      <c r="K19" s="52">
        <v>11</v>
      </c>
      <c r="L19" s="55">
        <v>4.2326388888888888E-4</v>
      </c>
      <c r="M19" s="52">
        <v>11</v>
      </c>
      <c r="N19" s="55">
        <v>9.1342592592592582E-4</v>
      </c>
      <c r="O19" s="52">
        <v>11</v>
      </c>
      <c r="P19" s="73">
        <v>3.621527777777777E-4</v>
      </c>
      <c r="Q19" s="52">
        <v>11</v>
      </c>
      <c r="R19" s="73">
        <v>8.0752314814814814E-4</v>
      </c>
      <c r="S19" s="52">
        <v>11</v>
      </c>
      <c r="T19" s="73">
        <v>1.7780092592592591E-3</v>
      </c>
      <c r="U19" s="52">
        <v>11</v>
      </c>
    </row>
    <row r="20" spans="1:21" s="53" customFormat="1" ht="9.6">
      <c r="A20" s="51">
        <v>10</v>
      </c>
      <c r="B20" s="55">
        <v>3.4479166666666664E-4</v>
      </c>
      <c r="C20" s="52">
        <v>10</v>
      </c>
      <c r="D20" s="55">
        <v>7.5046296296296298E-4</v>
      </c>
      <c r="E20" s="52">
        <v>10</v>
      </c>
      <c r="F20" s="55">
        <v>1.6215277777777777E-3</v>
      </c>
      <c r="G20" s="52">
        <v>10</v>
      </c>
      <c r="H20" s="55">
        <v>3.9178240740740748E-4</v>
      </c>
      <c r="I20" s="52">
        <v>10</v>
      </c>
      <c r="J20" s="55">
        <v>8.4513888888888887E-4</v>
      </c>
      <c r="K20" s="52">
        <v>10</v>
      </c>
      <c r="L20" s="55">
        <v>4.3356481481481479E-4</v>
      </c>
      <c r="M20" s="52">
        <v>10</v>
      </c>
      <c r="N20" s="55">
        <v>9.3576388888888886E-4</v>
      </c>
      <c r="O20" s="52">
        <v>10</v>
      </c>
      <c r="P20" s="73">
        <v>3.7025462962962967E-4</v>
      </c>
      <c r="Q20" s="52">
        <v>10</v>
      </c>
      <c r="R20" s="73">
        <v>8.2546296296296285E-4</v>
      </c>
      <c r="S20" s="52">
        <v>10</v>
      </c>
      <c r="T20" s="73">
        <v>1.8166666666666665E-3</v>
      </c>
      <c r="U20" s="52">
        <v>10</v>
      </c>
    </row>
    <row r="21" spans="1:21" s="53" customFormat="1" ht="9.6">
      <c r="A21" s="51">
        <v>9</v>
      </c>
      <c r="B21" s="55">
        <v>3.6087962962962961E-4</v>
      </c>
      <c r="C21" s="52">
        <v>9</v>
      </c>
      <c r="D21" s="55">
        <v>7.8564814814814816E-4</v>
      </c>
      <c r="E21" s="52">
        <v>9</v>
      </c>
      <c r="F21" s="55">
        <v>1.6975694444444445E-3</v>
      </c>
      <c r="G21" s="52">
        <v>9</v>
      </c>
      <c r="H21" s="55">
        <v>4.0844907407407404E-4</v>
      </c>
      <c r="I21" s="52">
        <v>9</v>
      </c>
      <c r="J21" s="55">
        <v>8.8032407407407417E-4</v>
      </c>
      <c r="K21" s="52">
        <v>9</v>
      </c>
      <c r="L21" s="55">
        <v>4.5289351851851849E-4</v>
      </c>
      <c r="M21" s="52">
        <v>9</v>
      </c>
      <c r="N21" s="55">
        <v>9.7719907407407434E-4</v>
      </c>
      <c r="O21" s="52">
        <v>9</v>
      </c>
      <c r="P21" s="73">
        <v>3.8726851851851851E-4</v>
      </c>
      <c r="Q21" s="52">
        <v>9</v>
      </c>
      <c r="R21" s="73">
        <v>8.6087962962962962E-4</v>
      </c>
      <c r="S21" s="52">
        <v>9</v>
      </c>
      <c r="T21" s="73">
        <v>1.9010416666666668E-3</v>
      </c>
      <c r="U21" s="52">
        <v>9</v>
      </c>
    </row>
    <row r="22" spans="1:21" s="53" customFormat="1" ht="9.6">
      <c r="A22" s="51">
        <v>8</v>
      </c>
      <c r="B22" s="55">
        <v>3.7696759259259264E-4</v>
      </c>
      <c r="C22" s="52">
        <v>8</v>
      </c>
      <c r="D22" s="55">
        <v>8.2071759259259261E-4</v>
      </c>
      <c r="E22" s="52">
        <v>8</v>
      </c>
      <c r="F22" s="55">
        <v>1.7736111111111112E-3</v>
      </c>
      <c r="G22" s="52">
        <v>8</v>
      </c>
      <c r="H22" s="55">
        <v>4.2523148148148151E-4</v>
      </c>
      <c r="I22" s="52">
        <v>8</v>
      </c>
      <c r="J22" s="55">
        <v>9.1562499999999999E-4</v>
      </c>
      <c r="K22" s="52">
        <v>8</v>
      </c>
      <c r="L22" s="55">
        <v>4.7233796296296298E-4</v>
      </c>
      <c r="M22" s="52">
        <v>8</v>
      </c>
      <c r="N22" s="55">
        <v>1.0187500000000001E-3</v>
      </c>
      <c r="O22" s="52">
        <v>8</v>
      </c>
      <c r="P22" s="55">
        <v>4.042824074074074E-4</v>
      </c>
      <c r="Q22" s="52">
        <v>8</v>
      </c>
      <c r="R22" s="55">
        <v>8.9629629629629629E-4</v>
      </c>
      <c r="S22" s="52">
        <v>8</v>
      </c>
      <c r="T22" s="55">
        <v>1.9855324074074072E-3</v>
      </c>
      <c r="U22" s="52">
        <v>8</v>
      </c>
    </row>
    <row r="24" spans="1:21" s="53" customFormat="1" ht="9.6">
      <c r="A24" s="51" t="s">
        <v>107</v>
      </c>
      <c r="B24" s="55" t="s">
        <v>42</v>
      </c>
      <c r="C24" s="52" t="s">
        <v>43</v>
      </c>
      <c r="D24" s="55" t="s">
        <v>44</v>
      </c>
      <c r="E24" s="52" t="s">
        <v>43</v>
      </c>
      <c r="F24" s="55" t="s">
        <v>45</v>
      </c>
      <c r="G24" s="52" t="s">
        <v>43</v>
      </c>
      <c r="H24" s="55" t="s">
        <v>46</v>
      </c>
      <c r="I24" s="52" t="s">
        <v>43</v>
      </c>
      <c r="J24" s="55" t="s">
        <v>47</v>
      </c>
      <c r="K24" s="52" t="s">
        <v>43</v>
      </c>
      <c r="L24" s="55" t="s">
        <v>48</v>
      </c>
      <c r="M24" s="52" t="s">
        <v>43</v>
      </c>
      <c r="N24" s="55" t="s">
        <v>49</v>
      </c>
      <c r="O24" s="52" t="s">
        <v>43</v>
      </c>
      <c r="P24" s="73" t="s">
        <v>50</v>
      </c>
      <c r="Q24" s="52" t="s">
        <v>43</v>
      </c>
      <c r="R24" s="73" t="s">
        <v>51</v>
      </c>
      <c r="S24" s="52" t="s">
        <v>43</v>
      </c>
      <c r="T24" s="73" t="s">
        <v>52</v>
      </c>
      <c r="U24" s="52" t="s">
        <v>43</v>
      </c>
    </row>
    <row r="25" spans="1:21" s="53" customFormat="1" ht="9.6">
      <c r="A25" s="51">
        <v>15</v>
      </c>
      <c r="B25" s="55">
        <v>0</v>
      </c>
      <c r="C25" s="51">
        <v>15</v>
      </c>
      <c r="D25" s="55">
        <v>0</v>
      </c>
      <c r="E25" s="51">
        <v>15</v>
      </c>
      <c r="F25" s="55">
        <v>0</v>
      </c>
      <c r="G25" s="51">
        <v>15</v>
      </c>
      <c r="H25" s="55">
        <v>0</v>
      </c>
      <c r="I25" s="51">
        <v>15</v>
      </c>
      <c r="J25" s="55">
        <v>0</v>
      </c>
      <c r="K25" s="51">
        <v>15</v>
      </c>
      <c r="L25" s="55">
        <v>0</v>
      </c>
      <c r="M25" s="51">
        <v>15</v>
      </c>
      <c r="N25" s="55">
        <v>0</v>
      </c>
      <c r="O25" s="51">
        <v>15</v>
      </c>
      <c r="P25" s="55">
        <v>0</v>
      </c>
      <c r="Q25" s="51">
        <v>15</v>
      </c>
      <c r="R25" s="55">
        <v>0</v>
      </c>
      <c r="S25" s="51">
        <v>15</v>
      </c>
      <c r="T25" s="55">
        <v>0</v>
      </c>
      <c r="U25" s="51">
        <v>15</v>
      </c>
    </row>
    <row r="26" spans="1:21" s="53" customFormat="1" ht="9.6">
      <c r="A26" s="51">
        <v>14</v>
      </c>
      <c r="B26" s="55">
        <v>2.950231481481481E-4</v>
      </c>
      <c r="C26" s="52">
        <v>14</v>
      </c>
      <c r="D26" s="55">
        <v>6.437499999999999E-4</v>
      </c>
      <c r="E26" s="52">
        <v>14</v>
      </c>
      <c r="F26" s="55">
        <v>1.397222222222222E-3</v>
      </c>
      <c r="G26" s="52">
        <v>14</v>
      </c>
      <c r="H26" s="55">
        <v>3.3749999999999996E-4</v>
      </c>
      <c r="I26" s="52">
        <v>14</v>
      </c>
      <c r="J26" s="55">
        <v>7.1666666666666667E-4</v>
      </c>
      <c r="K26" s="52">
        <v>14</v>
      </c>
      <c r="L26" s="55">
        <v>3.6435185185185187E-4</v>
      </c>
      <c r="M26" s="52">
        <v>14</v>
      </c>
      <c r="N26" s="55">
        <v>7.8773148148148149E-4</v>
      </c>
      <c r="O26" s="52">
        <v>14</v>
      </c>
      <c r="P26" s="73">
        <v>3.1527777777777777E-4</v>
      </c>
      <c r="Q26" s="52">
        <v>14</v>
      </c>
      <c r="R26" s="73">
        <v>6.9687500000000012E-4</v>
      </c>
      <c r="S26" s="52">
        <v>14</v>
      </c>
      <c r="T26" s="73">
        <v>1.5545138888888891E-3</v>
      </c>
      <c r="U26" s="52">
        <v>14</v>
      </c>
    </row>
    <row r="27" spans="1:21" s="53" customFormat="1" ht="9.6">
      <c r="A27" s="51">
        <v>13</v>
      </c>
      <c r="B27" s="55">
        <v>3.0219907407407403E-4</v>
      </c>
      <c r="C27" s="52">
        <v>13</v>
      </c>
      <c r="D27" s="55">
        <v>6.590277777777778E-4</v>
      </c>
      <c r="E27" s="52">
        <v>13</v>
      </c>
      <c r="F27" s="55">
        <v>1.4284722222222225E-3</v>
      </c>
      <c r="G27" s="52">
        <v>13</v>
      </c>
      <c r="H27" s="55">
        <v>3.4456018518518516E-4</v>
      </c>
      <c r="I27" s="52">
        <v>13</v>
      </c>
      <c r="J27" s="55">
        <v>7.3576388888888877E-4</v>
      </c>
      <c r="K27" s="52">
        <v>13</v>
      </c>
      <c r="L27" s="55">
        <v>3.7361111111111118E-4</v>
      </c>
      <c r="M27" s="52">
        <v>13</v>
      </c>
      <c r="N27" s="55">
        <v>8.0729166666666666E-4</v>
      </c>
      <c r="O27" s="52">
        <v>13</v>
      </c>
      <c r="P27" s="73">
        <v>3.2280092592592592E-4</v>
      </c>
      <c r="Q27" s="52">
        <v>13</v>
      </c>
      <c r="R27" s="73">
        <v>7.1574074074074075E-4</v>
      </c>
      <c r="S27" s="52">
        <v>13</v>
      </c>
      <c r="T27" s="73">
        <v>1.5903935185185188E-3</v>
      </c>
      <c r="U27" s="52">
        <v>13</v>
      </c>
    </row>
    <row r="28" spans="1:21" s="53" customFormat="1" ht="9.6">
      <c r="A28" s="51">
        <v>12</v>
      </c>
      <c r="B28" s="55">
        <v>3.0937500000000003E-4</v>
      </c>
      <c r="C28" s="52">
        <v>12</v>
      </c>
      <c r="D28" s="55">
        <v>6.7418981481481486E-4</v>
      </c>
      <c r="E28" s="52">
        <v>12</v>
      </c>
      <c r="F28" s="55">
        <v>1.4598379629629631E-3</v>
      </c>
      <c r="G28" s="52">
        <v>12</v>
      </c>
      <c r="H28" s="55">
        <v>3.5162037037037036E-4</v>
      </c>
      <c r="I28" s="52">
        <v>12</v>
      </c>
      <c r="J28" s="55">
        <v>7.5474537037037047E-4</v>
      </c>
      <c r="K28" s="52">
        <v>12</v>
      </c>
      <c r="L28" s="55">
        <v>3.8287037037037038E-4</v>
      </c>
      <c r="M28" s="52">
        <v>12</v>
      </c>
      <c r="N28" s="55">
        <v>8.2685185185185184E-4</v>
      </c>
      <c r="O28" s="52">
        <v>12</v>
      </c>
      <c r="P28" s="55">
        <v>3.3043981481481482E-4</v>
      </c>
      <c r="Q28" s="52">
        <v>12</v>
      </c>
      <c r="R28" s="55">
        <v>7.3460648148148159E-4</v>
      </c>
      <c r="S28" s="52">
        <v>12</v>
      </c>
      <c r="T28" s="55">
        <v>1.6262731481481484E-3</v>
      </c>
      <c r="U28" s="52">
        <v>12</v>
      </c>
    </row>
    <row r="29" spans="1:21" s="53" customFormat="1" ht="9.6">
      <c r="A29" s="51">
        <v>11</v>
      </c>
      <c r="B29" s="55">
        <v>3.1655092592592596E-4</v>
      </c>
      <c r="C29" s="52">
        <v>11</v>
      </c>
      <c r="D29" s="55">
        <v>6.8935185185185191E-4</v>
      </c>
      <c r="E29" s="52">
        <v>11</v>
      </c>
      <c r="F29" s="55">
        <v>1.4910879629629627E-3</v>
      </c>
      <c r="G29" s="52">
        <v>11</v>
      </c>
      <c r="H29" s="55">
        <v>3.586805555555555E-4</v>
      </c>
      <c r="I29" s="52">
        <v>11</v>
      </c>
      <c r="J29" s="55">
        <v>7.7372685185185194E-4</v>
      </c>
      <c r="K29" s="52">
        <v>11</v>
      </c>
      <c r="L29" s="55">
        <v>3.921296296296297E-4</v>
      </c>
      <c r="M29" s="52">
        <v>11</v>
      </c>
      <c r="N29" s="55">
        <v>8.4629629629629616E-4</v>
      </c>
      <c r="O29" s="52">
        <v>11</v>
      </c>
      <c r="P29" s="55">
        <v>3.3807870370370366E-4</v>
      </c>
      <c r="Q29" s="52">
        <v>11</v>
      </c>
      <c r="R29" s="55">
        <v>7.5347222222222222E-4</v>
      </c>
      <c r="S29" s="52">
        <v>11</v>
      </c>
      <c r="T29" s="55">
        <v>1.662152777777778E-3</v>
      </c>
      <c r="U29" s="52">
        <v>11</v>
      </c>
    </row>
    <row r="30" spans="1:21" s="53" customFormat="1" ht="9.6">
      <c r="A30" s="51">
        <v>10</v>
      </c>
      <c r="B30" s="55">
        <v>3.2372685185185184E-4</v>
      </c>
      <c r="C30" s="52">
        <v>10</v>
      </c>
      <c r="D30" s="55">
        <v>7.046296296296297E-4</v>
      </c>
      <c r="E30" s="52">
        <v>10</v>
      </c>
      <c r="F30" s="55">
        <v>1.5224537037037038E-3</v>
      </c>
      <c r="G30" s="52">
        <v>10</v>
      </c>
      <c r="H30" s="55">
        <v>3.6585648148148149E-4</v>
      </c>
      <c r="I30" s="52">
        <v>10</v>
      </c>
      <c r="J30" s="55">
        <v>7.9270833333333331E-4</v>
      </c>
      <c r="K30" s="52">
        <v>10</v>
      </c>
      <c r="L30" s="55">
        <v>4.0138888888888885E-4</v>
      </c>
      <c r="M30" s="52">
        <v>10</v>
      </c>
      <c r="N30" s="55">
        <v>8.6585648148148145E-4</v>
      </c>
      <c r="O30" s="52">
        <v>10</v>
      </c>
      <c r="P30" s="55">
        <v>3.4548611111111108E-4</v>
      </c>
      <c r="Q30" s="52">
        <v>10</v>
      </c>
      <c r="R30" s="55">
        <v>7.7233796296296306E-4</v>
      </c>
      <c r="S30" s="52">
        <v>10</v>
      </c>
      <c r="T30" s="55">
        <v>1.6980324074074072E-3</v>
      </c>
      <c r="U30" s="52">
        <v>10</v>
      </c>
    </row>
    <row r="31" spans="1:21" s="53" customFormat="1" ht="9.6">
      <c r="A31" s="51">
        <v>9</v>
      </c>
      <c r="B31" s="55">
        <v>3.3807870370370372E-4</v>
      </c>
      <c r="C31" s="52">
        <v>9</v>
      </c>
      <c r="D31" s="55">
        <v>7.3634259259259269E-4</v>
      </c>
      <c r="E31" s="52">
        <v>9</v>
      </c>
      <c r="F31" s="55">
        <v>1.5918981481481483E-3</v>
      </c>
      <c r="G31" s="52">
        <v>9</v>
      </c>
      <c r="H31" s="55">
        <v>3.809027777777778E-4</v>
      </c>
      <c r="I31" s="52">
        <v>9</v>
      </c>
      <c r="J31" s="55">
        <v>8.244212962962963E-4</v>
      </c>
      <c r="K31" s="52">
        <v>9</v>
      </c>
      <c r="L31" s="55">
        <v>4.188657407407407E-4</v>
      </c>
      <c r="M31" s="52">
        <v>9</v>
      </c>
      <c r="N31" s="55">
        <v>9.0381944444444429E-4</v>
      </c>
      <c r="O31" s="52">
        <v>9</v>
      </c>
      <c r="P31" s="55">
        <v>3.6076388888888893E-4</v>
      </c>
      <c r="Q31" s="52">
        <v>9</v>
      </c>
      <c r="R31" s="55">
        <v>8.0358796296296298E-4</v>
      </c>
      <c r="S31" s="52">
        <v>9</v>
      </c>
      <c r="T31" s="55">
        <v>1.7749999999999999E-3</v>
      </c>
      <c r="U31" s="52">
        <v>9</v>
      </c>
    </row>
    <row r="32" spans="1:21" s="53" customFormat="1" ht="9.6">
      <c r="A32" s="51">
        <v>8</v>
      </c>
      <c r="B32" s="55">
        <v>3.5243055555555554E-4</v>
      </c>
      <c r="C32" s="52">
        <v>8</v>
      </c>
      <c r="D32" s="55">
        <v>7.6805555555555546E-4</v>
      </c>
      <c r="E32" s="52">
        <v>8</v>
      </c>
      <c r="F32" s="55">
        <v>1.6612268518518521E-3</v>
      </c>
      <c r="G32" s="52">
        <v>8</v>
      </c>
      <c r="H32" s="55">
        <v>3.9594907407407412E-4</v>
      </c>
      <c r="I32" s="52">
        <v>8</v>
      </c>
      <c r="J32" s="55">
        <v>8.5613425925925928E-4</v>
      </c>
      <c r="K32" s="52">
        <v>8</v>
      </c>
      <c r="L32" s="55">
        <v>4.3645833333333335E-4</v>
      </c>
      <c r="M32" s="52">
        <v>8</v>
      </c>
      <c r="N32" s="55">
        <v>9.4178240740740735E-4</v>
      </c>
      <c r="O32" s="52">
        <v>8</v>
      </c>
      <c r="P32" s="55">
        <v>3.7627314814814809E-4</v>
      </c>
      <c r="Q32" s="52">
        <v>8</v>
      </c>
      <c r="R32" s="55">
        <v>8.3472222222222216E-4</v>
      </c>
      <c r="S32" s="52">
        <v>8</v>
      </c>
      <c r="T32" s="55">
        <v>1.8519675925925926E-3</v>
      </c>
      <c r="U32" s="52">
        <v>8</v>
      </c>
    </row>
    <row r="34" spans="1:46" s="53" customFormat="1" ht="9.6">
      <c r="A34" s="51" t="s">
        <v>108</v>
      </c>
      <c r="B34" s="55" t="s">
        <v>42</v>
      </c>
      <c r="C34" s="52" t="s">
        <v>43</v>
      </c>
      <c r="D34" s="55" t="s">
        <v>44</v>
      </c>
      <c r="E34" s="52" t="s">
        <v>43</v>
      </c>
      <c r="F34" s="55" t="s">
        <v>45</v>
      </c>
      <c r="G34" s="52" t="s">
        <v>43</v>
      </c>
      <c r="H34" s="55" t="s">
        <v>46</v>
      </c>
      <c r="I34" s="52" t="s">
        <v>43</v>
      </c>
      <c r="J34" s="55" t="s">
        <v>47</v>
      </c>
      <c r="K34" s="52" t="s">
        <v>43</v>
      </c>
      <c r="L34" s="55" t="s">
        <v>48</v>
      </c>
      <c r="M34" s="52" t="s">
        <v>43</v>
      </c>
      <c r="N34" s="55" t="s">
        <v>49</v>
      </c>
      <c r="O34" s="52" t="s">
        <v>43</v>
      </c>
      <c r="P34" s="55" t="s">
        <v>50</v>
      </c>
      <c r="Q34" s="52" t="s">
        <v>43</v>
      </c>
      <c r="R34" s="55" t="s">
        <v>51</v>
      </c>
      <c r="S34" s="52" t="s">
        <v>43</v>
      </c>
      <c r="T34" s="55" t="s">
        <v>52</v>
      </c>
      <c r="U34" s="52" t="s">
        <v>43</v>
      </c>
      <c r="V34" s="74"/>
    </row>
    <row r="35" spans="1:46" s="53" customFormat="1" ht="9.6">
      <c r="A35" s="51">
        <v>15</v>
      </c>
      <c r="B35" s="55">
        <v>0</v>
      </c>
      <c r="C35" s="51">
        <v>15</v>
      </c>
      <c r="D35" s="55">
        <v>0</v>
      </c>
      <c r="E35" s="51">
        <v>15</v>
      </c>
      <c r="F35" s="55">
        <v>0</v>
      </c>
      <c r="G35" s="51">
        <v>15</v>
      </c>
      <c r="H35" s="55">
        <v>0</v>
      </c>
      <c r="I35" s="51">
        <v>15</v>
      </c>
      <c r="J35" s="55">
        <v>0</v>
      </c>
      <c r="K35" s="51">
        <v>15</v>
      </c>
      <c r="L35" s="55">
        <v>0</v>
      </c>
      <c r="M35" s="51">
        <v>15</v>
      </c>
      <c r="N35" s="55">
        <v>0</v>
      </c>
      <c r="O35" s="51">
        <v>15</v>
      </c>
      <c r="P35" s="55">
        <v>0</v>
      </c>
      <c r="Q35" s="51">
        <v>15</v>
      </c>
      <c r="R35" s="55">
        <v>0</v>
      </c>
      <c r="S35" s="51">
        <v>15</v>
      </c>
      <c r="T35" s="55">
        <v>0</v>
      </c>
      <c r="U35" s="51">
        <v>15</v>
      </c>
      <c r="V35" s="74"/>
    </row>
    <row r="36" spans="1:46" s="53" customFormat="1" ht="9.6">
      <c r="A36" s="51">
        <v>14</v>
      </c>
      <c r="B36" s="55">
        <v>2.8368055555555557E-4</v>
      </c>
      <c r="C36" s="52">
        <v>14</v>
      </c>
      <c r="D36" s="55">
        <v>6.1701388888888884E-4</v>
      </c>
      <c r="E36" s="52">
        <v>14</v>
      </c>
      <c r="F36" s="55">
        <v>1.3379629629629631E-3</v>
      </c>
      <c r="G36" s="52">
        <v>14</v>
      </c>
      <c r="H36" s="55">
        <v>3.2581018518518511E-4</v>
      </c>
      <c r="I36" s="52">
        <v>14</v>
      </c>
      <c r="J36" s="55">
        <v>6.7916666666666657E-4</v>
      </c>
      <c r="K36" s="52">
        <v>14</v>
      </c>
      <c r="L36" s="55">
        <v>3.4791666666666668E-4</v>
      </c>
      <c r="M36" s="52">
        <v>14</v>
      </c>
      <c r="N36" s="55">
        <v>7.5196759259259249E-4</v>
      </c>
      <c r="O36" s="52">
        <v>14</v>
      </c>
      <c r="P36" s="55">
        <v>3.0300925925925927E-4</v>
      </c>
      <c r="Q36" s="52">
        <v>14</v>
      </c>
      <c r="R36" s="55">
        <v>6.6631944444444453E-4</v>
      </c>
      <c r="S36" s="52">
        <v>14</v>
      </c>
      <c r="T36" s="55">
        <v>1.488310185185185E-3</v>
      </c>
      <c r="U36" s="52">
        <v>14</v>
      </c>
      <c r="V36" s="74"/>
    </row>
    <row r="37" spans="1:46" s="53" customFormat="1" ht="9.6">
      <c r="A37" s="51">
        <v>13</v>
      </c>
      <c r="B37" s="55">
        <v>2.8946759259259263E-4</v>
      </c>
      <c r="C37" s="52">
        <v>13</v>
      </c>
      <c r="D37" s="55">
        <v>6.3032407407407405E-4</v>
      </c>
      <c r="E37" s="52">
        <v>13</v>
      </c>
      <c r="F37" s="55">
        <v>1.3675925925925926E-3</v>
      </c>
      <c r="G37" s="52">
        <v>13</v>
      </c>
      <c r="H37" s="55">
        <v>3.3171296296296296E-4</v>
      </c>
      <c r="I37" s="52">
        <v>13</v>
      </c>
      <c r="J37" s="55">
        <v>6.980324074074073E-4</v>
      </c>
      <c r="K37" s="52">
        <v>13</v>
      </c>
      <c r="L37" s="55">
        <v>3.5613425925925933E-4</v>
      </c>
      <c r="M37" s="52">
        <v>13</v>
      </c>
      <c r="N37" s="55">
        <v>7.6979166666666667E-4</v>
      </c>
      <c r="O37" s="52">
        <v>13</v>
      </c>
      <c r="P37" s="55">
        <v>3.0914351851851855E-4</v>
      </c>
      <c r="Q37" s="52">
        <v>13</v>
      </c>
      <c r="R37" s="55">
        <v>6.8148148148148159E-4</v>
      </c>
      <c r="S37" s="52">
        <v>13</v>
      </c>
      <c r="T37" s="55">
        <v>1.5214120370370373E-3</v>
      </c>
      <c r="U37" s="52">
        <v>13</v>
      </c>
      <c r="V37" s="74"/>
    </row>
    <row r="38" spans="1:46" s="53" customFormat="1" ht="9.6">
      <c r="A38" s="51">
        <v>12</v>
      </c>
      <c r="B38" s="55">
        <v>2.950231481481481E-4</v>
      </c>
      <c r="C38" s="52">
        <v>12</v>
      </c>
      <c r="D38" s="55">
        <v>6.437499999999999E-4</v>
      </c>
      <c r="E38" s="52">
        <v>12</v>
      </c>
      <c r="F38" s="55">
        <v>1.397222222222222E-3</v>
      </c>
      <c r="G38" s="52">
        <v>12</v>
      </c>
      <c r="H38" s="55">
        <v>3.3749999999999996E-4</v>
      </c>
      <c r="I38" s="52">
        <v>12</v>
      </c>
      <c r="J38" s="55">
        <v>7.1666666666666667E-4</v>
      </c>
      <c r="K38" s="52">
        <v>12</v>
      </c>
      <c r="L38" s="55">
        <v>3.6435185185185187E-4</v>
      </c>
      <c r="M38" s="52">
        <v>12</v>
      </c>
      <c r="N38" s="55">
        <v>7.8773148148148149E-4</v>
      </c>
      <c r="O38" s="52">
        <v>12</v>
      </c>
      <c r="P38" s="55">
        <v>3.1527777777777777E-4</v>
      </c>
      <c r="Q38" s="52">
        <v>12</v>
      </c>
      <c r="R38" s="55">
        <v>6.9687500000000012E-4</v>
      </c>
      <c r="S38" s="52">
        <v>12</v>
      </c>
      <c r="T38" s="55">
        <v>1.5545138888888891E-3</v>
      </c>
      <c r="U38" s="52">
        <v>12</v>
      </c>
      <c r="V38" s="74"/>
    </row>
    <row r="39" spans="1:46" s="53" customFormat="1" ht="9.6">
      <c r="A39" s="51">
        <v>11</v>
      </c>
      <c r="B39" s="55">
        <v>3.0081018518518515E-4</v>
      </c>
      <c r="C39" s="52">
        <v>11</v>
      </c>
      <c r="D39" s="55">
        <v>6.572916666666667E-4</v>
      </c>
      <c r="E39" s="52">
        <v>11</v>
      </c>
      <c r="F39" s="55">
        <v>1.4268518518518519E-3</v>
      </c>
      <c r="G39" s="52">
        <v>11</v>
      </c>
      <c r="H39" s="55">
        <v>3.4340277777777781E-4</v>
      </c>
      <c r="I39" s="52">
        <v>11</v>
      </c>
      <c r="J39" s="55">
        <v>7.3541666666666655E-4</v>
      </c>
      <c r="K39" s="52">
        <v>11</v>
      </c>
      <c r="L39" s="55">
        <v>3.72800925925926E-4</v>
      </c>
      <c r="M39" s="52">
        <v>11</v>
      </c>
      <c r="N39" s="55">
        <v>8.0567129629629619E-4</v>
      </c>
      <c r="O39" s="52">
        <v>11</v>
      </c>
      <c r="P39" s="55">
        <v>3.2141203703703704E-4</v>
      </c>
      <c r="Q39" s="52">
        <v>11</v>
      </c>
      <c r="R39" s="55">
        <v>7.1203703703703707E-4</v>
      </c>
      <c r="S39" s="52">
        <v>11</v>
      </c>
      <c r="T39" s="55">
        <v>1.5877314814814816E-3</v>
      </c>
      <c r="U39" s="52">
        <v>11</v>
      </c>
      <c r="V39" s="74"/>
    </row>
    <row r="40" spans="1:46" s="53" customFormat="1" ht="9.6">
      <c r="A40" s="51">
        <v>10</v>
      </c>
      <c r="B40" s="55">
        <v>3.0648148148148152E-4</v>
      </c>
      <c r="C40" s="52">
        <v>10</v>
      </c>
      <c r="D40" s="55">
        <v>6.7071759259259265E-4</v>
      </c>
      <c r="E40" s="52">
        <v>10</v>
      </c>
      <c r="F40" s="55">
        <v>1.4564814814814818E-3</v>
      </c>
      <c r="G40" s="52">
        <v>10</v>
      </c>
      <c r="H40" s="55">
        <v>3.4918981481481482E-4</v>
      </c>
      <c r="I40" s="52">
        <v>10</v>
      </c>
      <c r="J40" s="55">
        <v>7.5416666666666666E-4</v>
      </c>
      <c r="K40" s="52">
        <v>10</v>
      </c>
      <c r="L40" s="55">
        <v>3.8090277777777775E-4</v>
      </c>
      <c r="M40" s="52">
        <v>10</v>
      </c>
      <c r="N40" s="55">
        <v>8.2361111111111112E-4</v>
      </c>
      <c r="O40" s="52">
        <v>10</v>
      </c>
      <c r="P40" s="55">
        <v>3.2766203703703706E-4</v>
      </c>
      <c r="Q40" s="52">
        <v>10</v>
      </c>
      <c r="R40" s="55">
        <v>7.2719907407407412E-4</v>
      </c>
      <c r="S40" s="52">
        <v>10</v>
      </c>
      <c r="T40" s="55">
        <v>1.6208333333333335E-3</v>
      </c>
      <c r="U40" s="52">
        <v>10</v>
      </c>
      <c r="V40" s="74"/>
    </row>
    <row r="41" spans="1:46" s="53" customFormat="1" ht="9.6">
      <c r="A41" s="51">
        <v>9</v>
      </c>
      <c r="B41" s="55">
        <v>3.195601851851852E-4</v>
      </c>
      <c r="C41" s="52">
        <v>9</v>
      </c>
      <c r="D41" s="55">
        <v>6.9907407407407396E-4</v>
      </c>
      <c r="E41" s="52">
        <v>9</v>
      </c>
      <c r="F41" s="55">
        <v>1.5178240740740744E-3</v>
      </c>
      <c r="G41" s="52">
        <v>9</v>
      </c>
      <c r="H41" s="55">
        <v>3.6238425925925918E-4</v>
      </c>
      <c r="I41" s="52">
        <v>9</v>
      </c>
      <c r="J41" s="55">
        <v>7.8240740740740744E-4</v>
      </c>
      <c r="K41" s="52">
        <v>9</v>
      </c>
      <c r="L41" s="55">
        <v>3.9664351851851856E-4</v>
      </c>
      <c r="M41" s="52">
        <v>9</v>
      </c>
      <c r="N41" s="55">
        <v>8.5752314814814806E-4</v>
      </c>
      <c r="O41" s="52">
        <v>9</v>
      </c>
      <c r="P41" s="55">
        <v>3.4131944444444444E-4</v>
      </c>
      <c r="Q41" s="52">
        <v>9</v>
      </c>
      <c r="R41" s="55">
        <v>7.5578703703703713E-4</v>
      </c>
      <c r="S41" s="52">
        <v>9</v>
      </c>
      <c r="T41" s="55">
        <v>1.6891203703703706E-3</v>
      </c>
      <c r="U41" s="52">
        <v>9</v>
      </c>
      <c r="V41" s="74"/>
    </row>
    <row r="42" spans="1:46" s="53" customFormat="1" ht="9.6">
      <c r="A42" s="75">
        <v>8</v>
      </c>
      <c r="B42" s="55">
        <v>3.3240740740740735E-4</v>
      </c>
      <c r="C42" s="52">
        <v>8</v>
      </c>
      <c r="D42" s="55">
        <v>7.2743055555555549E-4</v>
      </c>
      <c r="E42" s="52">
        <v>8</v>
      </c>
      <c r="F42" s="55">
        <v>1.579050925925926E-3</v>
      </c>
      <c r="G42" s="52">
        <v>8</v>
      </c>
      <c r="H42" s="55">
        <v>3.7557870370370371E-4</v>
      </c>
      <c r="I42" s="52">
        <v>8</v>
      </c>
      <c r="J42" s="55">
        <v>8.1076388888888886E-4</v>
      </c>
      <c r="K42" s="52">
        <v>8</v>
      </c>
      <c r="L42" s="55">
        <v>4.1238425925925926E-4</v>
      </c>
      <c r="M42" s="52">
        <v>8</v>
      </c>
      <c r="N42" s="55">
        <v>8.9155092592592595E-4</v>
      </c>
      <c r="O42" s="52">
        <v>8</v>
      </c>
      <c r="P42" s="76">
        <v>3.5509259259259256E-4</v>
      </c>
      <c r="Q42" s="77">
        <v>8</v>
      </c>
      <c r="R42" s="76">
        <v>7.8425925925925928E-4</v>
      </c>
      <c r="S42" s="77">
        <v>8</v>
      </c>
      <c r="T42" s="76">
        <v>1.7572916666666666E-3</v>
      </c>
      <c r="U42" s="77">
        <v>8</v>
      </c>
    </row>
    <row r="48" spans="1:46" s="54" customFormat="1" ht="9.6">
      <c r="A48" s="51" t="s">
        <v>105</v>
      </c>
      <c r="B48" s="51" t="s">
        <v>42</v>
      </c>
      <c r="C48" s="52" t="s">
        <v>43</v>
      </c>
      <c r="D48" s="51" t="s">
        <v>44</v>
      </c>
      <c r="E48" s="52" t="s">
        <v>43</v>
      </c>
      <c r="F48" s="51" t="s">
        <v>45</v>
      </c>
      <c r="G48" s="52" t="s">
        <v>43</v>
      </c>
      <c r="H48" s="51" t="s">
        <v>46</v>
      </c>
      <c r="I48" s="52" t="s">
        <v>43</v>
      </c>
      <c r="J48" s="51" t="s">
        <v>47</v>
      </c>
      <c r="K48" s="52" t="s">
        <v>43</v>
      </c>
      <c r="L48" s="51" t="s">
        <v>48</v>
      </c>
      <c r="M48" s="52" t="s">
        <v>43</v>
      </c>
      <c r="N48" s="51" t="s">
        <v>49</v>
      </c>
      <c r="O48" s="52" t="s">
        <v>43</v>
      </c>
      <c r="P48" s="51" t="s">
        <v>50</v>
      </c>
      <c r="Q48" s="52" t="s">
        <v>43</v>
      </c>
      <c r="R48" s="51" t="s">
        <v>51</v>
      </c>
      <c r="S48" s="52" t="s">
        <v>43</v>
      </c>
      <c r="T48" s="51" t="s">
        <v>52</v>
      </c>
      <c r="U48" s="52" t="s">
        <v>43</v>
      </c>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row>
    <row r="49" spans="1:46" s="53" customFormat="1" ht="9.6">
      <c r="A49" s="51">
        <v>15</v>
      </c>
      <c r="B49" s="55">
        <v>0</v>
      </c>
      <c r="C49" s="51">
        <v>15</v>
      </c>
      <c r="D49" s="55">
        <v>0</v>
      </c>
      <c r="E49" s="51">
        <v>15</v>
      </c>
      <c r="F49" s="55">
        <v>0</v>
      </c>
      <c r="G49" s="51">
        <v>15</v>
      </c>
      <c r="H49" s="55">
        <v>0</v>
      </c>
      <c r="I49" s="51">
        <v>15</v>
      </c>
      <c r="J49" s="55">
        <v>0</v>
      </c>
      <c r="K49" s="51">
        <v>15</v>
      </c>
      <c r="L49" s="55">
        <v>0</v>
      </c>
      <c r="M49" s="51">
        <v>15</v>
      </c>
      <c r="N49" s="55">
        <v>0</v>
      </c>
      <c r="O49" s="51">
        <v>15</v>
      </c>
      <c r="P49" s="55">
        <v>0</v>
      </c>
      <c r="Q49" s="51">
        <v>15</v>
      </c>
      <c r="R49" s="55">
        <v>0</v>
      </c>
      <c r="S49" s="51">
        <v>15</v>
      </c>
      <c r="T49" s="55">
        <v>0</v>
      </c>
      <c r="U49" s="51">
        <v>15</v>
      </c>
    </row>
    <row r="50" spans="1:46" s="54" customFormat="1" ht="9.6">
      <c r="A50" s="51">
        <v>14</v>
      </c>
      <c r="B50" s="55">
        <v>3.4247685185185184E-4</v>
      </c>
      <c r="C50" s="52">
        <v>14</v>
      </c>
      <c r="D50" s="55">
        <v>7.5694444444444442E-4</v>
      </c>
      <c r="E50" s="52">
        <v>14</v>
      </c>
      <c r="F50" s="55">
        <v>1.6243055555555559E-3</v>
      </c>
      <c r="G50" s="52">
        <v>14</v>
      </c>
      <c r="H50" s="55">
        <v>3.832175925925926E-4</v>
      </c>
      <c r="I50" s="52">
        <v>14</v>
      </c>
      <c r="J50" s="55">
        <v>8.3310185185185191E-4</v>
      </c>
      <c r="K50" s="52">
        <v>14</v>
      </c>
      <c r="L50" s="55">
        <v>4.2962962962962958E-4</v>
      </c>
      <c r="M50" s="52">
        <v>14</v>
      </c>
      <c r="N50" s="55">
        <v>9.3020833333333334E-4</v>
      </c>
      <c r="O50" s="52">
        <v>14</v>
      </c>
      <c r="P50" s="55">
        <v>3.6585648148148154E-4</v>
      </c>
      <c r="Q50" s="52">
        <v>14</v>
      </c>
      <c r="R50" s="55">
        <v>8.1041666666666675E-4</v>
      </c>
      <c r="S50" s="52">
        <v>14</v>
      </c>
      <c r="T50" s="55">
        <v>1.7957175925925927E-3</v>
      </c>
      <c r="U50" s="52">
        <v>14</v>
      </c>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row>
    <row r="51" spans="1:46" s="54" customFormat="1" ht="9.6">
      <c r="A51" s="51">
        <v>13</v>
      </c>
      <c r="B51" s="55">
        <v>3.4710648148148144E-4</v>
      </c>
      <c r="C51" s="52">
        <v>13</v>
      </c>
      <c r="D51" s="55">
        <v>7.6817129629629642E-4</v>
      </c>
      <c r="E51" s="52">
        <v>13</v>
      </c>
      <c r="F51" s="55">
        <v>1.6479166666666667E-3</v>
      </c>
      <c r="G51" s="52">
        <v>13</v>
      </c>
      <c r="H51" s="55">
        <v>3.9016203703703701E-4</v>
      </c>
      <c r="I51" s="52">
        <v>13</v>
      </c>
      <c r="J51" s="55">
        <v>8.4861111111111118E-4</v>
      </c>
      <c r="K51" s="52">
        <v>13</v>
      </c>
      <c r="L51" s="55">
        <v>4.3842592592592593E-4</v>
      </c>
      <c r="M51" s="52">
        <v>13</v>
      </c>
      <c r="N51" s="55">
        <v>9.4907407407407408E-4</v>
      </c>
      <c r="O51" s="52">
        <v>13</v>
      </c>
      <c r="P51" s="55">
        <v>3.7129629629629627E-4</v>
      </c>
      <c r="Q51" s="52">
        <v>13</v>
      </c>
      <c r="R51" s="55">
        <v>8.2245370370370371E-4</v>
      </c>
      <c r="S51" s="52">
        <v>13</v>
      </c>
      <c r="T51" s="55">
        <v>1.8230324074074073E-3</v>
      </c>
      <c r="U51" s="52">
        <v>13</v>
      </c>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row>
    <row r="52" spans="1:46" s="54" customFormat="1" ht="9.6">
      <c r="A52" s="51">
        <v>12</v>
      </c>
      <c r="B52" s="55">
        <v>3.5196759259259258E-4</v>
      </c>
      <c r="C52" s="52">
        <v>12</v>
      </c>
      <c r="D52" s="55">
        <v>7.793981481481482E-4</v>
      </c>
      <c r="E52" s="52">
        <v>12</v>
      </c>
      <c r="F52" s="55">
        <v>1.6716435185185187E-3</v>
      </c>
      <c r="G52" s="52">
        <v>12</v>
      </c>
      <c r="H52" s="55">
        <v>3.9733796296296289E-4</v>
      </c>
      <c r="I52" s="52">
        <v>12</v>
      </c>
      <c r="J52" s="55">
        <v>8.6423611111111098E-4</v>
      </c>
      <c r="K52" s="52">
        <v>12</v>
      </c>
      <c r="L52" s="55">
        <v>4.4710648148148149E-4</v>
      </c>
      <c r="M52" s="52">
        <v>12</v>
      </c>
      <c r="N52" s="55">
        <v>9.6805555555555544E-4</v>
      </c>
      <c r="O52" s="52">
        <v>12</v>
      </c>
      <c r="P52" s="55">
        <v>3.7662037037037042E-4</v>
      </c>
      <c r="Q52" s="52">
        <v>12</v>
      </c>
      <c r="R52" s="55">
        <v>8.3449074074074079E-4</v>
      </c>
      <c r="S52" s="52">
        <v>12</v>
      </c>
      <c r="T52" s="55">
        <v>1.850462962962963E-3</v>
      </c>
      <c r="U52" s="52">
        <v>12</v>
      </c>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row>
    <row r="53" spans="1:46" s="54" customFormat="1" ht="9.6">
      <c r="A53" s="51">
        <v>11</v>
      </c>
      <c r="B53" s="55">
        <v>3.5659722222222223E-4</v>
      </c>
      <c r="C53" s="52">
        <v>11</v>
      </c>
      <c r="D53" s="55">
        <v>7.906250000000001E-4</v>
      </c>
      <c r="E53" s="52">
        <v>11</v>
      </c>
      <c r="F53" s="55">
        <v>1.6953703703703705E-3</v>
      </c>
      <c r="G53" s="52">
        <v>11</v>
      </c>
      <c r="H53" s="55">
        <v>4.0451388888888893E-4</v>
      </c>
      <c r="I53" s="52">
        <v>11</v>
      </c>
      <c r="J53" s="55">
        <v>8.7974537037037036E-4</v>
      </c>
      <c r="K53" s="52">
        <v>11</v>
      </c>
      <c r="L53" s="55">
        <v>4.5590277777777773E-4</v>
      </c>
      <c r="M53" s="52">
        <v>11</v>
      </c>
      <c r="N53" s="55">
        <v>9.869212962962965E-4</v>
      </c>
      <c r="O53" s="52">
        <v>11</v>
      </c>
      <c r="P53" s="55">
        <v>3.8206018518518515E-4</v>
      </c>
      <c r="Q53" s="52">
        <v>11</v>
      </c>
      <c r="R53" s="55">
        <v>8.4641203703703701E-4</v>
      </c>
      <c r="S53" s="52">
        <v>11</v>
      </c>
      <c r="T53" s="55">
        <v>1.8778935185185188E-3</v>
      </c>
      <c r="U53" s="52">
        <v>11</v>
      </c>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row>
    <row r="54" spans="1:46" s="54" customFormat="1" ht="9.6">
      <c r="A54" s="51">
        <v>10</v>
      </c>
      <c r="B54" s="55">
        <v>3.6122685185185183E-4</v>
      </c>
      <c r="C54" s="52">
        <v>10</v>
      </c>
      <c r="D54" s="55">
        <v>8.0185185185185188E-4</v>
      </c>
      <c r="E54" s="52">
        <v>10</v>
      </c>
      <c r="F54" s="55">
        <v>1.7189814814814815E-3</v>
      </c>
      <c r="G54" s="52">
        <v>10</v>
      </c>
      <c r="H54" s="55">
        <v>4.1168981481481482E-4</v>
      </c>
      <c r="I54" s="52">
        <v>10</v>
      </c>
      <c r="J54" s="55">
        <v>8.9537037037037027E-4</v>
      </c>
      <c r="K54" s="52">
        <v>10</v>
      </c>
      <c r="L54" s="55">
        <v>4.6458333333333334E-4</v>
      </c>
      <c r="M54" s="52">
        <v>10</v>
      </c>
      <c r="N54" s="55">
        <v>1.0057870370370372E-3</v>
      </c>
      <c r="O54" s="52">
        <v>10</v>
      </c>
      <c r="P54" s="55">
        <v>3.8749999999999999E-4</v>
      </c>
      <c r="Q54" s="52">
        <v>10</v>
      </c>
      <c r="R54" s="55">
        <v>8.5844907407407408E-4</v>
      </c>
      <c r="S54" s="52">
        <v>10</v>
      </c>
      <c r="T54" s="55">
        <v>1.9053240740740743E-3</v>
      </c>
      <c r="U54" s="52">
        <v>10</v>
      </c>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row>
    <row r="55" spans="1:46" s="54" customFormat="1" ht="9.6">
      <c r="A55" s="51">
        <v>9</v>
      </c>
      <c r="B55" s="55">
        <v>3.797453703703704E-4</v>
      </c>
      <c r="C55" s="52">
        <v>9</v>
      </c>
      <c r="D55" s="55">
        <v>8.4050925925925927E-4</v>
      </c>
      <c r="E55" s="52">
        <v>9</v>
      </c>
      <c r="F55" s="55">
        <v>1.8009259259259263E-3</v>
      </c>
      <c r="G55" s="52">
        <v>9</v>
      </c>
      <c r="H55" s="55">
        <v>4.3206018518518512E-4</v>
      </c>
      <c r="I55" s="52">
        <v>9</v>
      </c>
      <c r="J55" s="55">
        <v>9.3854166666666663E-4</v>
      </c>
      <c r="K55" s="52">
        <v>9</v>
      </c>
      <c r="L55" s="55">
        <v>4.8460648148148148E-4</v>
      </c>
      <c r="M55" s="52">
        <v>9</v>
      </c>
      <c r="N55" s="55">
        <v>1.0527777777777779E-3</v>
      </c>
      <c r="O55" s="52">
        <v>9</v>
      </c>
      <c r="P55" s="55">
        <v>4.0682870370370368E-4</v>
      </c>
      <c r="Q55" s="52">
        <v>9</v>
      </c>
      <c r="R55" s="55">
        <v>9.0810185185185189E-4</v>
      </c>
      <c r="S55" s="52">
        <v>9</v>
      </c>
      <c r="T55" s="55">
        <v>1.9966435185185187E-3</v>
      </c>
      <c r="U55" s="52">
        <v>9</v>
      </c>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row>
    <row r="56" spans="1:46" s="54" customFormat="1" ht="9.6">
      <c r="A56" s="51">
        <v>8</v>
      </c>
      <c r="B56" s="55">
        <v>3.983796296296296E-4</v>
      </c>
      <c r="C56" s="52">
        <v>8</v>
      </c>
      <c r="D56" s="55">
        <v>8.792824074074074E-4</v>
      </c>
      <c r="E56" s="52">
        <v>8</v>
      </c>
      <c r="F56" s="55">
        <v>1.8828703703703707E-3</v>
      </c>
      <c r="G56" s="52">
        <v>8</v>
      </c>
      <c r="H56" s="55">
        <v>4.5243055555555558E-4</v>
      </c>
      <c r="I56" s="52">
        <v>8</v>
      </c>
      <c r="J56" s="55">
        <v>9.8182870370370373E-4</v>
      </c>
      <c r="K56" s="52">
        <v>8</v>
      </c>
      <c r="L56" s="55">
        <v>5.0474537037037035E-4</v>
      </c>
      <c r="M56" s="52">
        <v>8</v>
      </c>
      <c r="N56" s="55">
        <v>1.0997685185185186E-3</v>
      </c>
      <c r="O56" s="52">
        <v>8</v>
      </c>
      <c r="P56" s="55">
        <v>4.2615740740740743E-4</v>
      </c>
      <c r="Q56" s="52">
        <v>8</v>
      </c>
      <c r="R56" s="55">
        <v>9.5787037037037032E-4</v>
      </c>
      <c r="S56" s="52">
        <v>8</v>
      </c>
      <c r="T56" s="55">
        <v>2.0879629629629629E-3</v>
      </c>
      <c r="U56" s="52">
        <v>8</v>
      </c>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row>
    <row r="58" spans="1:46" s="53" customFormat="1" ht="9.6">
      <c r="A58" s="51" t="s">
        <v>106</v>
      </c>
      <c r="B58" s="55" t="s">
        <v>42</v>
      </c>
      <c r="C58" s="52" t="s">
        <v>43</v>
      </c>
      <c r="D58" s="55" t="s">
        <v>44</v>
      </c>
      <c r="E58" s="52" t="s">
        <v>43</v>
      </c>
      <c r="F58" s="55" t="s">
        <v>45</v>
      </c>
      <c r="G58" s="52" t="s">
        <v>43</v>
      </c>
      <c r="H58" s="55" t="s">
        <v>46</v>
      </c>
      <c r="I58" s="52" t="s">
        <v>43</v>
      </c>
      <c r="J58" s="55" t="s">
        <v>47</v>
      </c>
      <c r="K58" s="52" t="s">
        <v>43</v>
      </c>
      <c r="L58" s="55" t="s">
        <v>48</v>
      </c>
      <c r="M58" s="52" t="s">
        <v>43</v>
      </c>
      <c r="N58" s="55" t="s">
        <v>49</v>
      </c>
      <c r="O58" s="52" t="s">
        <v>43</v>
      </c>
      <c r="P58" s="55" t="s">
        <v>50</v>
      </c>
      <c r="Q58" s="52" t="s">
        <v>43</v>
      </c>
      <c r="R58" s="55" t="s">
        <v>51</v>
      </c>
      <c r="S58" s="52" t="s">
        <v>43</v>
      </c>
      <c r="T58" s="55" t="s">
        <v>52</v>
      </c>
      <c r="U58" s="52" t="s">
        <v>43</v>
      </c>
    </row>
    <row r="59" spans="1:46" s="53" customFormat="1" ht="9.6">
      <c r="A59" s="51">
        <v>15</v>
      </c>
      <c r="B59" s="55">
        <v>0</v>
      </c>
      <c r="C59" s="51">
        <v>15</v>
      </c>
      <c r="D59" s="55">
        <v>0</v>
      </c>
      <c r="E59" s="51">
        <v>15</v>
      </c>
      <c r="F59" s="55">
        <v>0</v>
      </c>
      <c r="G59" s="51">
        <v>15</v>
      </c>
      <c r="H59" s="55">
        <v>0</v>
      </c>
      <c r="I59" s="51">
        <v>15</v>
      </c>
      <c r="J59" s="55">
        <v>0</v>
      </c>
      <c r="K59" s="51">
        <v>15</v>
      </c>
      <c r="L59" s="55">
        <v>0</v>
      </c>
      <c r="M59" s="51">
        <v>15</v>
      </c>
      <c r="N59" s="55">
        <v>0</v>
      </c>
      <c r="O59" s="51">
        <v>15</v>
      </c>
      <c r="P59" s="55">
        <v>0</v>
      </c>
      <c r="Q59" s="51">
        <v>15</v>
      </c>
      <c r="R59" s="55">
        <v>0</v>
      </c>
      <c r="S59" s="51">
        <v>15</v>
      </c>
      <c r="T59" s="55">
        <v>0</v>
      </c>
      <c r="U59" s="51">
        <v>15</v>
      </c>
    </row>
    <row r="60" spans="1:46" s="53" customFormat="1" ht="9.6">
      <c r="A60" s="51">
        <v>14</v>
      </c>
      <c r="B60" s="55">
        <v>3.2488425925925925E-4</v>
      </c>
      <c r="C60" s="52">
        <v>14</v>
      </c>
      <c r="D60" s="55">
        <v>7.0671296296296302E-4</v>
      </c>
      <c r="E60" s="52">
        <v>14</v>
      </c>
      <c r="F60" s="55">
        <v>1.521875E-3</v>
      </c>
      <c r="G60" s="52">
        <v>14</v>
      </c>
      <c r="H60" s="55">
        <v>3.5960648148148153E-4</v>
      </c>
      <c r="I60" s="52">
        <v>14</v>
      </c>
      <c r="J60" s="55">
        <v>7.8043981481481475E-4</v>
      </c>
      <c r="K60" s="52">
        <v>14</v>
      </c>
      <c r="L60" s="55">
        <v>4.0219907407407413E-4</v>
      </c>
      <c r="M60" s="52">
        <v>14</v>
      </c>
      <c r="N60" s="55">
        <v>8.7094907407407401E-4</v>
      </c>
      <c r="O60" s="52">
        <v>14</v>
      </c>
      <c r="P60" s="55">
        <v>3.452546296296296E-4</v>
      </c>
      <c r="Q60" s="52">
        <v>14</v>
      </c>
      <c r="R60" s="55">
        <v>7.64699074074074E-4</v>
      </c>
      <c r="S60" s="52">
        <v>14</v>
      </c>
      <c r="T60" s="55">
        <v>1.692013888888889E-3</v>
      </c>
      <c r="U60" s="52">
        <v>14</v>
      </c>
    </row>
    <row r="61" spans="1:46" s="53" customFormat="1" ht="9.6">
      <c r="A61" s="51">
        <v>13</v>
      </c>
      <c r="B61" s="55">
        <v>3.306712962962963E-4</v>
      </c>
      <c r="C61" s="52">
        <v>13</v>
      </c>
      <c r="D61" s="55">
        <v>7.2349537037037044E-4</v>
      </c>
      <c r="E61" s="52">
        <v>13</v>
      </c>
      <c r="F61" s="55">
        <v>1.5560185185185186E-3</v>
      </c>
      <c r="G61" s="52">
        <v>13</v>
      </c>
      <c r="H61" s="55">
        <v>3.6747685185185185E-4</v>
      </c>
      <c r="I61" s="52">
        <v>13</v>
      </c>
      <c r="J61" s="55">
        <v>7.9803240740740746E-4</v>
      </c>
      <c r="K61" s="52">
        <v>13</v>
      </c>
      <c r="L61" s="55">
        <v>4.1134259259259254E-4</v>
      </c>
      <c r="M61" s="52">
        <v>13</v>
      </c>
      <c r="N61" s="55">
        <v>8.9062500000000003E-4</v>
      </c>
      <c r="O61" s="52">
        <v>13</v>
      </c>
      <c r="P61" s="55">
        <v>3.5208333333333337E-4</v>
      </c>
      <c r="Q61" s="52">
        <v>13</v>
      </c>
      <c r="R61" s="55">
        <v>7.7997685185185179E-4</v>
      </c>
      <c r="S61" s="52">
        <v>13</v>
      </c>
      <c r="T61" s="55">
        <v>1.7266203703703705E-3</v>
      </c>
      <c r="U61" s="52">
        <v>13</v>
      </c>
    </row>
    <row r="62" spans="1:46" s="53" customFormat="1" ht="9.6">
      <c r="A62" s="51">
        <v>12</v>
      </c>
      <c r="B62" s="55">
        <v>3.3657407407407404E-4</v>
      </c>
      <c r="C62" s="52">
        <v>12</v>
      </c>
      <c r="D62" s="55">
        <v>7.4016203703703711E-4</v>
      </c>
      <c r="E62" s="52">
        <v>12</v>
      </c>
      <c r="F62" s="55">
        <v>1.5901620370370371E-3</v>
      </c>
      <c r="G62" s="52">
        <v>12</v>
      </c>
      <c r="H62" s="55">
        <v>3.7523148148148143E-4</v>
      </c>
      <c r="I62" s="52">
        <v>12</v>
      </c>
      <c r="J62" s="55">
        <v>8.155092592592591E-4</v>
      </c>
      <c r="K62" s="52">
        <v>12</v>
      </c>
      <c r="L62" s="55">
        <v>4.2048611111111106E-4</v>
      </c>
      <c r="M62" s="52">
        <v>12</v>
      </c>
      <c r="N62" s="55">
        <v>9.1041666666666669E-4</v>
      </c>
      <c r="O62" s="52">
        <v>12</v>
      </c>
      <c r="P62" s="55">
        <v>3.5902777777777777E-4</v>
      </c>
      <c r="Q62" s="52">
        <v>12</v>
      </c>
      <c r="R62" s="55">
        <v>7.952546296296297E-4</v>
      </c>
      <c r="S62" s="52">
        <v>12</v>
      </c>
      <c r="T62" s="55">
        <v>1.7611111111111111E-3</v>
      </c>
      <c r="U62" s="52">
        <v>12</v>
      </c>
    </row>
    <row r="63" spans="1:46" s="53" customFormat="1" ht="9.6">
      <c r="A63" s="51">
        <v>11</v>
      </c>
      <c r="B63" s="55">
        <v>3.4247685185185184E-4</v>
      </c>
      <c r="C63" s="52">
        <v>11</v>
      </c>
      <c r="D63" s="55">
        <v>7.5694444444444442E-4</v>
      </c>
      <c r="E63" s="52">
        <v>11</v>
      </c>
      <c r="F63" s="55">
        <v>1.6243055555555559E-3</v>
      </c>
      <c r="G63" s="52">
        <v>11</v>
      </c>
      <c r="H63" s="55">
        <v>3.832175925925926E-4</v>
      </c>
      <c r="I63" s="52">
        <v>11</v>
      </c>
      <c r="J63" s="55">
        <v>8.3310185185185191E-4</v>
      </c>
      <c r="K63" s="52">
        <v>11</v>
      </c>
      <c r="L63" s="55">
        <v>4.2962962962962958E-4</v>
      </c>
      <c r="M63" s="52">
        <v>11</v>
      </c>
      <c r="N63" s="55">
        <v>9.3020833333333334E-4</v>
      </c>
      <c r="O63" s="52">
        <v>11</v>
      </c>
      <c r="P63" s="55">
        <v>3.6585648148148154E-4</v>
      </c>
      <c r="Q63" s="52">
        <v>11</v>
      </c>
      <c r="R63" s="55">
        <v>8.1041666666666675E-4</v>
      </c>
      <c r="S63" s="52">
        <v>11</v>
      </c>
      <c r="T63" s="55">
        <v>1.7957175925925927E-3</v>
      </c>
      <c r="U63" s="52">
        <v>11</v>
      </c>
    </row>
    <row r="64" spans="1:46" s="53" customFormat="1" ht="9.6">
      <c r="A64" s="51">
        <v>10</v>
      </c>
      <c r="B64" s="55">
        <v>3.4849537037037043E-4</v>
      </c>
      <c r="C64" s="52">
        <v>10</v>
      </c>
      <c r="D64" s="55">
        <v>7.7361111111111098E-4</v>
      </c>
      <c r="E64" s="52">
        <v>10</v>
      </c>
      <c r="F64" s="55">
        <v>1.6584490740740739E-3</v>
      </c>
      <c r="G64" s="52">
        <v>10</v>
      </c>
      <c r="H64" s="55">
        <v>3.9085648148148156E-4</v>
      </c>
      <c r="I64" s="52">
        <v>10</v>
      </c>
      <c r="J64" s="55">
        <v>8.5057870370370376E-4</v>
      </c>
      <c r="K64" s="52">
        <v>10</v>
      </c>
      <c r="L64" s="55">
        <v>4.3877314814814804E-4</v>
      </c>
      <c r="M64" s="52">
        <v>10</v>
      </c>
      <c r="N64" s="55">
        <v>9.4988425925925926E-4</v>
      </c>
      <c r="O64" s="52">
        <v>10</v>
      </c>
      <c r="P64" s="55">
        <v>3.72800925925926E-4</v>
      </c>
      <c r="Q64" s="52">
        <v>10</v>
      </c>
      <c r="R64" s="55">
        <v>8.2569444444444454E-4</v>
      </c>
      <c r="S64" s="52">
        <v>10</v>
      </c>
      <c r="T64" s="55">
        <v>1.8302083333333334E-3</v>
      </c>
      <c r="U64" s="52">
        <v>10</v>
      </c>
    </row>
    <row r="65" spans="1:46" s="53" customFormat="1" ht="9.6">
      <c r="A65" s="51">
        <v>9</v>
      </c>
      <c r="B65" s="55">
        <v>3.6412037037037034E-4</v>
      </c>
      <c r="C65" s="52">
        <v>9</v>
      </c>
      <c r="D65" s="55">
        <v>8.0648148148148148E-4</v>
      </c>
      <c r="E65" s="52">
        <v>9</v>
      </c>
      <c r="F65" s="55">
        <v>1.7307870370370372E-3</v>
      </c>
      <c r="G65" s="52">
        <v>9</v>
      </c>
      <c r="H65" s="55">
        <v>4.0763888888888886E-4</v>
      </c>
      <c r="I65" s="52">
        <v>9</v>
      </c>
      <c r="J65" s="55">
        <v>8.8530092592592588E-4</v>
      </c>
      <c r="K65" s="52">
        <v>9</v>
      </c>
      <c r="L65" s="55">
        <v>4.5763888888888894E-4</v>
      </c>
      <c r="M65" s="52">
        <v>9</v>
      </c>
      <c r="N65" s="55">
        <v>9.9004629629629638E-4</v>
      </c>
      <c r="O65" s="52">
        <v>9</v>
      </c>
      <c r="P65" s="55">
        <v>3.8946759259259257E-4</v>
      </c>
      <c r="Q65" s="52">
        <v>9</v>
      </c>
      <c r="R65" s="55">
        <v>8.611111111111111E-4</v>
      </c>
      <c r="S65" s="52">
        <v>9</v>
      </c>
      <c r="T65" s="55">
        <v>1.9133101851851854E-3</v>
      </c>
      <c r="U65" s="52">
        <v>9</v>
      </c>
    </row>
    <row r="66" spans="1:46" s="53" customFormat="1" ht="9.6">
      <c r="A66" s="51">
        <v>8</v>
      </c>
      <c r="B66" s="55">
        <v>3.7986111111111114E-4</v>
      </c>
      <c r="C66" s="52">
        <v>8</v>
      </c>
      <c r="D66" s="55">
        <v>8.3923611111111102E-4</v>
      </c>
      <c r="E66" s="52">
        <v>8</v>
      </c>
      <c r="F66" s="55">
        <v>1.8031250000000003E-3</v>
      </c>
      <c r="G66" s="52">
        <v>8</v>
      </c>
      <c r="H66" s="55">
        <v>4.2442129629629638E-4</v>
      </c>
      <c r="I66" s="52">
        <v>8</v>
      </c>
      <c r="J66" s="55">
        <v>9.2002314814814811E-4</v>
      </c>
      <c r="K66" s="52">
        <v>8</v>
      </c>
      <c r="L66" s="55">
        <v>4.7650462962962967E-4</v>
      </c>
      <c r="M66" s="52">
        <v>8</v>
      </c>
      <c r="N66" s="55">
        <v>1.0300925925925926E-3</v>
      </c>
      <c r="O66" s="52">
        <v>8</v>
      </c>
      <c r="P66" s="55">
        <v>4.0636574074074083E-4</v>
      </c>
      <c r="Q66" s="52">
        <v>8</v>
      </c>
      <c r="R66" s="55">
        <v>8.9641203703703693E-4</v>
      </c>
      <c r="S66" s="52">
        <v>8</v>
      </c>
      <c r="T66" s="55">
        <v>1.9962962962962959E-3</v>
      </c>
      <c r="U66" s="52">
        <v>8</v>
      </c>
    </row>
    <row r="68" spans="1:46" s="56" customFormat="1" ht="13.2">
      <c r="A68" s="51">
        <v>11</v>
      </c>
      <c r="B68" s="51" t="s">
        <v>42</v>
      </c>
      <c r="C68" s="52" t="s">
        <v>43</v>
      </c>
      <c r="D68" s="51" t="s">
        <v>44</v>
      </c>
      <c r="E68" s="52" t="s">
        <v>43</v>
      </c>
      <c r="F68" s="51" t="s">
        <v>45</v>
      </c>
      <c r="G68" s="52" t="s">
        <v>43</v>
      </c>
      <c r="H68" s="51" t="s">
        <v>46</v>
      </c>
      <c r="I68" s="52" t="s">
        <v>43</v>
      </c>
      <c r="J68" s="51" t="s">
        <v>47</v>
      </c>
      <c r="K68" s="52" t="s">
        <v>43</v>
      </c>
      <c r="L68" s="51" t="s">
        <v>48</v>
      </c>
      <c r="M68" s="52" t="s">
        <v>43</v>
      </c>
      <c r="N68" s="51" t="s">
        <v>49</v>
      </c>
      <c r="O68" s="52" t="s">
        <v>43</v>
      </c>
      <c r="P68" s="51" t="s">
        <v>50</v>
      </c>
      <c r="Q68" s="52" t="s">
        <v>43</v>
      </c>
      <c r="R68" s="51" t="s">
        <v>51</v>
      </c>
      <c r="S68" s="52" t="s">
        <v>43</v>
      </c>
      <c r="T68" s="51" t="s">
        <v>52</v>
      </c>
      <c r="U68" s="52" t="s">
        <v>43</v>
      </c>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row>
    <row r="69" spans="1:46" s="53" customFormat="1" ht="9.6">
      <c r="A69" s="51">
        <v>15</v>
      </c>
      <c r="B69" s="55">
        <v>0</v>
      </c>
      <c r="C69" s="51">
        <v>15</v>
      </c>
      <c r="D69" s="55">
        <v>0</v>
      </c>
      <c r="E69" s="51">
        <v>15</v>
      </c>
      <c r="F69" s="55">
        <v>0</v>
      </c>
      <c r="G69" s="51">
        <v>15</v>
      </c>
      <c r="H69" s="55">
        <v>0</v>
      </c>
      <c r="I69" s="51">
        <v>15</v>
      </c>
      <c r="J69" s="55">
        <v>0</v>
      </c>
      <c r="K69" s="51">
        <v>15</v>
      </c>
      <c r="L69" s="55">
        <v>0</v>
      </c>
      <c r="M69" s="51">
        <v>15</v>
      </c>
      <c r="N69" s="55">
        <v>0</v>
      </c>
      <c r="O69" s="51">
        <v>15</v>
      </c>
      <c r="P69" s="55">
        <v>0</v>
      </c>
      <c r="Q69" s="51">
        <v>15</v>
      </c>
      <c r="R69" s="55">
        <v>0</v>
      </c>
      <c r="S69" s="51">
        <v>15</v>
      </c>
      <c r="T69" s="55">
        <v>0</v>
      </c>
      <c r="U69" s="51">
        <v>15</v>
      </c>
    </row>
    <row r="70" spans="1:46" s="56" customFormat="1" ht="13.2">
      <c r="A70" s="51">
        <v>14</v>
      </c>
      <c r="B70" s="55">
        <v>3.072916666666667E-4</v>
      </c>
      <c r="C70" s="52">
        <v>14</v>
      </c>
      <c r="D70" s="55">
        <v>6.6574074074074072E-4</v>
      </c>
      <c r="E70" s="52">
        <v>14</v>
      </c>
      <c r="F70" s="55">
        <v>1.4368055555555558E-3</v>
      </c>
      <c r="G70" s="52">
        <v>14</v>
      </c>
      <c r="H70" s="55">
        <v>3.3935185185185191E-4</v>
      </c>
      <c r="I70" s="52">
        <v>14</v>
      </c>
      <c r="J70" s="55">
        <v>7.2962962962962966E-4</v>
      </c>
      <c r="K70" s="52">
        <v>14</v>
      </c>
      <c r="L70" s="55">
        <v>3.797453703703703E-4</v>
      </c>
      <c r="M70" s="52">
        <v>14</v>
      </c>
      <c r="N70" s="55">
        <v>8.2256944444444456E-4</v>
      </c>
      <c r="O70" s="52">
        <v>14</v>
      </c>
      <c r="P70" s="55">
        <v>3.2453703703703702E-4</v>
      </c>
      <c r="Q70" s="52">
        <v>14</v>
      </c>
      <c r="R70" s="55">
        <v>7.1793981481481492E-4</v>
      </c>
      <c r="S70" s="52">
        <v>14</v>
      </c>
      <c r="T70" s="55">
        <v>1.6006944444444445E-3</v>
      </c>
      <c r="U70" s="52">
        <v>14</v>
      </c>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row>
    <row r="71" spans="1:46" s="56" customFormat="1" ht="13.2">
      <c r="A71" s="51">
        <v>13</v>
      </c>
      <c r="B71" s="55">
        <v>3.1319444444444445E-4</v>
      </c>
      <c r="C71" s="52">
        <v>13</v>
      </c>
      <c r="D71" s="55">
        <v>6.795138888888889E-4</v>
      </c>
      <c r="E71" s="52">
        <v>13</v>
      </c>
      <c r="F71" s="55">
        <v>1.465162037037037E-3</v>
      </c>
      <c r="G71" s="52">
        <v>13</v>
      </c>
      <c r="H71" s="55">
        <v>3.4618055555555558E-4</v>
      </c>
      <c r="I71" s="52">
        <v>13</v>
      </c>
      <c r="J71" s="55">
        <v>7.4652777777777781E-4</v>
      </c>
      <c r="K71" s="52">
        <v>13</v>
      </c>
      <c r="L71" s="55">
        <v>3.8715277777777777E-4</v>
      </c>
      <c r="M71" s="52">
        <v>13</v>
      </c>
      <c r="N71" s="55">
        <v>8.3865740740740743E-4</v>
      </c>
      <c r="O71" s="52">
        <v>13</v>
      </c>
      <c r="P71" s="55">
        <v>3.3148148148148148E-4</v>
      </c>
      <c r="Q71" s="52">
        <v>13</v>
      </c>
      <c r="R71" s="55">
        <v>7.3356481481481493E-4</v>
      </c>
      <c r="S71" s="52">
        <v>13</v>
      </c>
      <c r="T71" s="55">
        <v>1.6311342592592593E-3</v>
      </c>
      <c r="U71" s="52">
        <v>13</v>
      </c>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row>
    <row r="72" spans="1:46" s="54" customFormat="1" ht="9.6">
      <c r="A72" s="51">
        <v>12</v>
      </c>
      <c r="B72" s="55">
        <v>3.1898148148148145E-4</v>
      </c>
      <c r="C72" s="52">
        <v>12</v>
      </c>
      <c r="D72" s="55">
        <v>6.9305555555555559E-4</v>
      </c>
      <c r="E72" s="52">
        <v>12</v>
      </c>
      <c r="F72" s="55">
        <v>1.4935185185185186E-3</v>
      </c>
      <c r="G72" s="52">
        <v>12</v>
      </c>
      <c r="H72" s="55">
        <v>3.528935185185185E-4</v>
      </c>
      <c r="I72" s="52">
        <v>12</v>
      </c>
      <c r="J72" s="55">
        <v>7.6354166666666671E-4</v>
      </c>
      <c r="K72" s="52">
        <v>12</v>
      </c>
      <c r="L72" s="55">
        <v>3.9479166666666666E-4</v>
      </c>
      <c r="M72" s="52">
        <v>12</v>
      </c>
      <c r="N72" s="55">
        <v>8.5474537037037029E-4</v>
      </c>
      <c r="O72" s="52">
        <v>12</v>
      </c>
      <c r="P72" s="55">
        <v>3.383101851851852E-4</v>
      </c>
      <c r="Q72" s="52">
        <v>12</v>
      </c>
      <c r="R72" s="55">
        <v>7.490740740740741E-4</v>
      </c>
      <c r="S72" s="52">
        <v>12</v>
      </c>
      <c r="T72" s="55">
        <v>1.6615740740740742E-3</v>
      </c>
      <c r="U72" s="52">
        <v>12</v>
      </c>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row>
    <row r="73" spans="1:46" s="54" customFormat="1" ht="9.6">
      <c r="A73" s="51">
        <v>11</v>
      </c>
      <c r="B73" s="55">
        <v>3.2488425925925925E-4</v>
      </c>
      <c r="C73" s="52">
        <v>11</v>
      </c>
      <c r="D73" s="55">
        <v>7.0671296296296302E-4</v>
      </c>
      <c r="E73" s="52">
        <v>11</v>
      </c>
      <c r="F73" s="55">
        <v>1.521875E-3</v>
      </c>
      <c r="G73" s="52">
        <v>11</v>
      </c>
      <c r="H73" s="55">
        <v>3.5960648148148153E-4</v>
      </c>
      <c r="I73" s="52">
        <v>11</v>
      </c>
      <c r="J73" s="55">
        <v>7.8043981481481475E-4</v>
      </c>
      <c r="K73" s="52">
        <v>11</v>
      </c>
      <c r="L73" s="55">
        <v>4.0219907407407413E-4</v>
      </c>
      <c r="M73" s="52">
        <v>11</v>
      </c>
      <c r="N73" s="55">
        <v>8.7094907407407401E-4</v>
      </c>
      <c r="O73" s="52">
        <v>11</v>
      </c>
      <c r="P73" s="55">
        <v>3.452546296296296E-4</v>
      </c>
      <c r="Q73" s="52">
        <v>11</v>
      </c>
      <c r="R73" s="55">
        <v>7.64699074074074E-4</v>
      </c>
      <c r="S73" s="52">
        <v>11</v>
      </c>
      <c r="T73" s="55">
        <v>1.692013888888889E-3</v>
      </c>
      <c r="U73" s="52">
        <v>11</v>
      </c>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row>
    <row r="74" spans="1:46" s="54" customFormat="1" ht="9.6">
      <c r="A74" s="51">
        <v>10</v>
      </c>
      <c r="B74" s="55">
        <v>3.306712962962963E-4</v>
      </c>
      <c r="C74" s="52">
        <v>10</v>
      </c>
      <c r="D74" s="55">
        <v>7.2037037037037035E-4</v>
      </c>
      <c r="E74" s="52">
        <v>10</v>
      </c>
      <c r="F74" s="55">
        <v>1.5502314814814816E-3</v>
      </c>
      <c r="G74" s="52">
        <v>10</v>
      </c>
      <c r="H74" s="55">
        <v>3.6643518518518514E-4</v>
      </c>
      <c r="I74" s="52">
        <v>10</v>
      </c>
      <c r="J74" s="55">
        <v>7.9745370370370365E-4</v>
      </c>
      <c r="K74" s="52">
        <v>10</v>
      </c>
      <c r="L74" s="55">
        <v>4.0983796296296292E-4</v>
      </c>
      <c r="M74" s="52">
        <v>10</v>
      </c>
      <c r="N74" s="55">
        <v>8.8703703703703698E-4</v>
      </c>
      <c r="O74" s="52">
        <v>10</v>
      </c>
      <c r="P74" s="55">
        <v>3.5219907407407406E-4</v>
      </c>
      <c r="Q74" s="52">
        <v>10</v>
      </c>
      <c r="R74" s="55">
        <v>7.8032407407407401E-4</v>
      </c>
      <c r="S74" s="52">
        <v>10</v>
      </c>
      <c r="T74" s="55">
        <v>1.7224537037037037E-3</v>
      </c>
      <c r="U74" s="52">
        <v>10</v>
      </c>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row>
    <row r="75" spans="1:46" s="54" customFormat="1" ht="9.6">
      <c r="A75" s="51">
        <v>9</v>
      </c>
      <c r="B75" s="55">
        <v>3.4583333333333335E-4</v>
      </c>
      <c r="C75" s="52">
        <v>9</v>
      </c>
      <c r="D75" s="55">
        <v>7.5324074074074074E-4</v>
      </c>
      <c r="E75" s="52">
        <v>9</v>
      </c>
      <c r="F75" s="55">
        <v>1.6211805555555556E-3</v>
      </c>
      <c r="G75" s="52">
        <v>9</v>
      </c>
      <c r="H75" s="55">
        <v>3.8321759259259255E-4</v>
      </c>
      <c r="I75" s="52">
        <v>9</v>
      </c>
      <c r="J75" s="55">
        <v>8.3171296296296303E-4</v>
      </c>
      <c r="K75" s="52">
        <v>9</v>
      </c>
      <c r="L75" s="55">
        <v>4.2905092592592599E-4</v>
      </c>
      <c r="M75" s="52">
        <v>9</v>
      </c>
      <c r="N75" s="55">
        <v>9.2766203703703695E-4</v>
      </c>
      <c r="O75" s="52">
        <v>9</v>
      </c>
      <c r="P75" s="55">
        <v>3.6863425925925931E-4</v>
      </c>
      <c r="Q75" s="52">
        <v>9</v>
      </c>
      <c r="R75" s="55">
        <v>8.1562499999999994E-4</v>
      </c>
      <c r="S75" s="52">
        <v>9</v>
      </c>
      <c r="T75" s="55">
        <v>1.8034722222222224E-3</v>
      </c>
      <c r="U75" s="52">
        <v>9</v>
      </c>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row>
    <row r="76" spans="1:46" s="54" customFormat="1" ht="9.6">
      <c r="A76" s="51">
        <v>8</v>
      </c>
      <c r="B76" s="55">
        <v>3.6099537037037041E-4</v>
      </c>
      <c r="C76" s="52">
        <v>8</v>
      </c>
      <c r="D76" s="55">
        <v>7.8599537037037028E-4</v>
      </c>
      <c r="E76" s="52">
        <v>8</v>
      </c>
      <c r="F76" s="55">
        <v>1.692013888888889E-3</v>
      </c>
      <c r="G76" s="52">
        <v>8</v>
      </c>
      <c r="H76" s="55">
        <v>4.0011574074074076E-4</v>
      </c>
      <c r="I76" s="52">
        <v>8</v>
      </c>
      <c r="J76" s="55">
        <v>8.659722222222224E-4</v>
      </c>
      <c r="K76" s="52">
        <v>8</v>
      </c>
      <c r="L76" s="55">
        <v>4.4837962962962968E-4</v>
      </c>
      <c r="M76" s="52">
        <v>8</v>
      </c>
      <c r="N76" s="55">
        <v>9.681712962962964E-4</v>
      </c>
      <c r="O76" s="52">
        <v>8</v>
      </c>
      <c r="P76" s="55">
        <v>3.8495370370370371E-4</v>
      </c>
      <c r="Q76" s="52">
        <v>8</v>
      </c>
      <c r="R76" s="55">
        <v>8.5092592592592598E-4</v>
      </c>
      <c r="S76" s="52">
        <v>8</v>
      </c>
      <c r="T76" s="55">
        <v>1.8844907407407406E-3</v>
      </c>
      <c r="U76" s="52">
        <v>8</v>
      </c>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row>
    <row r="78" spans="1:46" s="56" customFormat="1" ht="13.2">
      <c r="A78" s="51">
        <v>12</v>
      </c>
      <c r="B78" s="51" t="s">
        <v>42</v>
      </c>
      <c r="C78" s="52" t="s">
        <v>43</v>
      </c>
      <c r="D78" s="51" t="s">
        <v>44</v>
      </c>
      <c r="E78" s="52" t="s">
        <v>43</v>
      </c>
      <c r="F78" s="51" t="s">
        <v>45</v>
      </c>
      <c r="G78" s="52" t="s">
        <v>43</v>
      </c>
      <c r="H78" s="51" t="s">
        <v>46</v>
      </c>
      <c r="I78" s="52" t="s">
        <v>43</v>
      </c>
      <c r="J78" s="51" t="s">
        <v>47</v>
      </c>
      <c r="K78" s="52" t="s">
        <v>43</v>
      </c>
      <c r="L78" s="51" t="s">
        <v>48</v>
      </c>
      <c r="M78" s="52" t="s">
        <v>43</v>
      </c>
      <c r="N78" s="51" t="s">
        <v>49</v>
      </c>
      <c r="O78" s="52" t="s">
        <v>43</v>
      </c>
      <c r="P78" s="51" t="s">
        <v>50</v>
      </c>
      <c r="Q78" s="52" t="s">
        <v>43</v>
      </c>
      <c r="R78" s="51" t="s">
        <v>51</v>
      </c>
      <c r="S78" s="52" t="s">
        <v>43</v>
      </c>
      <c r="T78" s="51" t="s">
        <v>52</v>
      </c>
      <c r="U78" s="52" t="s">
        <v>43</v>
      </c>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row>
    <row r="79" spans="1:46" s="53" customFormat="1" ht="9.6">
      <c r="A79" s="51">
        <v>15</v>
      </c>
      <c r="B79" s="55">
        <v>0</v>
      </c>
      <c r="C79" s="51">
        <v>15</v>
      </c>
      <c r="D79" s="55">
        <v>0</v>
      </c>
      <c r="E79" s="51">
        <v>15</v>
      </c>
      <c r="F79" s="55">
        <v>0</v>
      </c>
      <c r="G79" s="51">
        <v>15</v>
      </c>
      <c r="H79" s="55">
        <v>0</v>
      </c>
      <c r="I79" s="51">
        <v>15</v>
      </c>
      <c r="J79" s="55">
        <v>0</v>
      </c>
      <c r="K79" s="51">
        <v>15</v>
      </c>
      <c r="L79" s="55">
        <v>0</v>
      </c>
      <c r="M79" s="51">
        <v>15</v>
      </c>
      <c r="N79" s="55">
        <v>0</v>
      </c>
      <c r="O79" s="51">
        <v>15</v>
      </c>
      <c r="P79" s="55">
        <v>0</v>
      </c>
      <c r="Q79" s="51">
        <v>15</v>
      </c>
      <c r="R79" s="55">
        <v>0</v>
      </c>
      <c r="S79" s="51">
        <v>15</v>
      </c>
      <c r="T79" s="55">
        <v>0</v>
      </c>
      <c r="U79" s="51">
        <v>15</v>
      </c>
    </row>
    <row r="80" spans="1:46" s="56" customFormat="1" ht="13.2">
      <c r="A80" s="51">
        <v>14</v>
      </c>
      <c r="B80" s="55">
        <v>3.0219907407407409E-4</v>
      </c>
      <c r="C80" s="52">
        <v>14</v>
      </c>
      <c r="D80" s="55">
        <v>6.5428240740740735E-4</v>
      </c>
      <c r="E80" s="52">
        <v>14</v>
      </c>
      <c r="F80" s="55">
        <v>1.4106481481481481E-3</v>
      </c>
      <c r="G80" s="52">
        <v>14</v>
      </c>
      <c r="H80" s="55">
        <v>3.3275462962962968E-4</v>
      </c>
      <c r="I80" s="52">
        <v>14</v>
      </c>
      <c r="J80" s="55">
        <v>7.1527777777777779E-4</v>
      </c>
      <c r="K80" s="52">
        <v>14</v>
      </c>
      <c r="L80" s="55">
        <v>3.7233796296296299E-4</v>
      </c>
      <c r="M80" s="52">
        <v>14</v>
      </c>
      <c r="N80" s="55">
        <v>8.0879629629629617E-4</v>
      </c>
      <c r="O80" s="52">
        <v>14</v>
      </c>
      <c r="P80" s="55">
        <v>3.1851851851851849E-4</v>
      </c>
      <c r="Q80" s="52">
        <v>14</v>
      </c>
      <c r="R80" s="55">
        <v>7.0439814814814811E-4</v>
      </c>
      <c r="S80" s="52">
        <v>14</v>
      </c>
      <c r="T80" s="55">
        <v>1.5741898148148149E-3</v>
      </c>
      <c r="U80" s="52">
        <v>14</v>
      </c>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row>
    <row r="81" spans="1:46" s="56" customFormat="1" ht="13.2">
      <c r="A81" s="51">
        <v>13</v>
      </c>
      <c r="B81" s="55">
        <v>3.072916666666667E-4</v>
      </c>
      <c r="C81" s="52">
        <v>13</v>
      </c>
      <c r="D81" s="55">
        <v>6.6574074074074072E-4</v>
      </c>
      <c r="E81" s="52">
        <v>13</v>
      </c>
      <c r="F81" s="55">
        <v>1.4368055555555558E-3</v>
      </c>
      <c r="G81" s="52">
        <v>13</v>
      </c>
      <c r="H81" s="55">
        <v>3.3935185185185191E-4</v>
      </c>
      <c r="I81" s="52">
        <v>13</v>
      </c>
      <c r="J81" s="55">
        <v>7.2962962962962966E-4</v>
      </c>
      <c r="K81" s="52">
        <v>13</v>
      </c>
      <c r="L81" s="55">
        <v>3.797453703703703E-4</v>
      </c>
      <c r="M81" s="52">
        <v>13</v>
      </c>
      <c r="N81" s="55">
        <v>8.2256944444444456E-4</v>
      </c>
      <c r="O81" s="52">
        <v>13</v>
      </c>
      <c r="P81" s="55">
        <v>3.2453703703703702E-4</v>
      </c>
      <c r="Q81" s="52">
        <v>13</v>
      </c>
      <c r="R81" s="55">
        <v>7.1793981481481492E-4</v>
      </c>
      <c r="S81" s="52">
        <v>13</v>
      </c>
      <c r="T81" s="55">
        <v>1.6006944444444445E-3</v>
      </c>
      <c r="U81" s="52">
        <v>13</v>
      </c>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row>
    <row r="82" spans="1:46" s="56" customFormat="1" ht="13.2">
      <c r="A82" s="51">
        <v>12</v>
      </c>
      <c r="B82" s="55">
        <v>3.1261574074074075E-4</v>
      </c>
      <c r="C82" s="52">
        <v>12</v>
      </c>
      <c r="D82" s="55">
        <v>6.7731481481481494E-4</v>
      </c>
      <c r="E82" s="52">
        <v>12</v>
      </c>
      <c r="F82" s="55">
        <v>1.4628472222222222E-3</v>
      </c>
      <c r="G82" s="52">
        <v>12</v>
      </c>
      <c r="H82" s="55">
        <v>3.4583333333333335E-4</v>
      </c>
      <c r="I82" s="52">
        <v>12</v>
      </c>
      <c r="J82" s="55">
        <v>7.4398148148148143E-4</v>
      </c>
      <c r="K82" s="52">
        <v>12</v>
      </c>
      <c r="L82" s="55">
        <v>3.8692129629629629E-4</v>
      </c>
      <c r="M82" s="52">
        <v>12</v>
      </c>
      <c r="N82" s="55">
        <v>8.3622685185185189E-4</v>
      </c>
      <c r="O82" s="52">
        <v>12</v>
      </c>
      <c r="P82" s="55">
        <v>3.3055555555555551E-4</v>
      </c>
      <c r="Q82" s="52">
        <v>12</v>
      </c>
      <c r="R82" s="55">
        <v>7.3148148148148139E-4</v>
      </c>
      <c r="S82" s="52">
        <v>12</v>
      </c>
      <c r="T82" s="55">
        <v>1.6271990740740743E-3</v>
      </c>
      <c r="U82" s="52">
        <v>12</v>
      </c>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row>
    <row r="83" spans="1:46" s="56" customFormat="1" ht="13.2">
      <c r="A83" s="51">
        <v>11</v>
      </c>
      <c r="B83" s="55">
        <v>3.1782407407407405E-4</v>
      </c>
      <c r="C83" s="52">
        <v>11</v>
      </c>
      <c r="D83" s="55">
        <v>6.887731481481481E-4</v>
      </c>
      <c r="E83" s="52">
        <v>11</v>
      </c>
      <c r="F83" s="55">
        <v>1.488888888888889E-3</v>
      </c>
      <c r="G83" s="52">
        <v>11</v>
      </c>
      <c r="H83" s="55">
        <v>3.5243055555555554E-4</v>
      </c>
      <c r="I83" s="52">
        <v>11</v>
      </c>
      <c r="J83" s="55">
        <v>7.5844907407407415E-4</v>
      </c>
      <c r="K83" s="52">
        <v>11</v>
      </c>
      <c r="L83" s="55">
        <v>3.9421296296296296E-4</v>
      </c>
      <c r="M83" s="52">
        <v>11</v>
      </c>
      <c r="N83" s="55">
        <v>8.5000000000000006E-4</v>
      </c>
      <c r="O83" s="52">
        <v>11</v>
      </c>
      <c r="P83" s="55">
        <v>3.3657407407407404E-4</v>
      </c>
      <c r="Q83" s="52">
        <v>11</v>
      </c>
      <c r="R83" s="55">
        <v>7.4502314814814809E-4</v>
      </c>
      <c r="S83" s="52">
        <v>11</v>
      </c>
      <c r="T83" s="55">
        <v>1.653587962962963E-3</v>
      </c>
      <c r="U83" s="52">
        <v>11</v>
      </c>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row>
    <row r="84" spans="1:46" s="56" customFormat="1" ht="13.2">
      <c r="A84" s="51">
        <v>10</v>
      </c>
      <c r="B84" s="55">
        <v>3.231481481481482E-4</v>
      </c>
      <c r="C84" s="52">
        <v>10</v>
      </c>
      <c r="D84" s="55">
        <v>7.0046296296296284E-4</v>
      </c>
      <c r="E84" s="52">
        <v>10</v>
      </c>
      <c r="F84" s="55">
        <v>1.5149305555555558E-3</v>
      </c>
      <c r="G84" s="52">
        <v>10</v>
      </c>
      <c r="H84" s="55">
        <v>3.5891203703703709E-4</v>
      </c>
      <c r="I84" s="52">
        <v>10</v>
      </c>
      <c r="J84" s="55">
        <v>7.7280092592592591E-4</v>
      </c>
      <c r="K84" s="52">
        <v>10</v>
      </c>
      <c r="L84" s="55">
        <v>4.0150462962962964E-4</v>
      </c>
      <c r="M84" s="52">
        <v>10</v>
      </c>
      <c r="N84" s="55">
        <v>8.6365740740740739E-4</v>
      </c>
      <c r="O84" s="52">
        <v>10</v>
      </c>
      <c r="P84" s="55">
        <v>3.4270833333333337E-4</v>
      </c>
      <c r="Q84" s="52">
        <v>10</v>
      </c>
      <c r="R84" s="55">
        <v>7.5856481481481489E-4</v>
      </c>
      <c r="S84" s="52">
        <v>10</v>
      </c>
      <c r="T84" s="55">
        <v>1.6800925925925926E-3</v>
      </c>
      <c r="U84" s="52">
        <v>10</v>
      </c>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row>
    <row r="85" spans="1:46" s="56" customFormat="1" ht="13.2">
      <c r="A85" s="51">
        <v>9</v>
      </c>
      <c r="B85" s="55">
        <v>3.3692129629629626E-4</v>
      </c>
      <c r="C85" s="52">
        <v>9</v>
      </c>
      <c r="D85" s="55">
        <v>7.3043981481481484E-4</v>
      </c>
      <c r="E85" s="52">
        <v>9</v>
      </c>
      <c r="F85" s="55">
        <v>1.5787037037037037E-3</v>
      </c>
      <c r="G85" s="52">
        <v>9</v>
      </c>
      <c r="H85" s="55">
        <v>3.7407407407407403E-4</v>
      </c>
      <c r="I85" s="52">
        <v>9</v>
      </c>
      <c r="J85" s="55">
        <v>8.0416666666666668E-4</v>
      </c>
      <c r="K85" s="52">
        <v>9</v>
      </c>
      <c r="L85" s="55">
        <v>4.188657407407407E-4</v>
      </c>
      <c r="M85" s="52">
        <v>9</v>
      </c>
      <c r="N85" s="55">
        <v>9.0057870370370378E-4</v>
      </c>
      <c r="O85" s="52">
        <v>9</v>
      </c>
      <c r="P85" s="55">
        <v>3.5752314814814821E-4</v>
      </c>
      <c r="Q85" s="52">
        <v>9</v>
      </c>
      <c r="R85" s="55">
        <v>7.9074074074074084E-4</v>
      </c>
      <c r="S85" s="52">
        <v>9</v>
      </c>
      <c r="T85" s="55">
        <v>1.7533564814814816E-3</v>
      </c>
      <c r="U85" s="52">
        <v>9</v>
      </c>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row>
    <row r="86" spans="1:46" s="56" customFormat="1" ht="13.2">
      <c r="A86" s="51">
        <v>8</v>
      </c>
      <c r="B86" s="55">
        <v>3.505787037037037E-4</v>
      </c>
      <c r="C86" s="52">
        <v>8</v>
      </c>
      <c r="D86" s="55">
        <v>7.6041666666666673E-4</v>
      </c>
      <c r="E86" s="52">
        <v>8</v>
      </c>
      <c r="F86" s="55">
        <v>1.642476851851852E-3</v>
      </c>
      <c r="G86" s="52">
        <v>8</v>
      </c>
      <c r="H86" s="55">
        <v>3.8923611111111109E-4</v>
      </c>
      <c r="I86" s="52">
        <v>8</v>
      </c>
      <c r="J86" s="55">
        <v>8.3564814814814808E-4</v>
      </c>
      <c r="K86" s="52">
        <v>8</v>
      </c>
      <c r="L86" s="55">
        <v>4.3622685185185187E-4</v>
      </c>
      <c r="M86" s="52">
        <v>8</v>
      </c>
      <c r="N86" s="55">
        <v>9.3749999999999997E-4</v>
      </c>
      <c r="O86" s="52">
        <v>8</v>
      </c>
      <c r="P86" s="55">
        <v>3.7245370370370367E-4</v>
      </c>
      <c r="Q86" s="52">
        <v>8</v>
      </c>
      <c r="R86" s="55">
        <v>8.2280092592592604E-4</v>
      </c>
      <c r="S86" s="52">
        <v>8</v>
      </c>
      <c r="T86" s="55">
        <v>1.826736111111111E-3</v>
      </c>
      <c r="U86" s="52">
        <v>8</v>
      </c>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row>
  </sheetData>
  <phoneticPr fontId="2"/>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要項</vt:lpstr>
      <vt:lpstr>入力シート</vt:lpstr>
      <vt:lpstr>推薦者一覧</vt:lpstr>
      <vt:lpstr>入力例</vt:lpstr>
      <vt:lpstr>Sheet2</vt:lpstr>
      <vt:lpstr>女子資格級</vt:lpstr>
      <vt:lpstr>男子資格級</vt:lpstr>
      <vt:lpstr>Sheet1</vt:lpstr>
      <vt:lpstr>女子資格級</vt:lpstr>
      <vt:lpstr>女子資格級種目</vt:lpstr>
      <vt:lpstr>男子資格級</vt:lpstr>
      <vt:lpstr>男子資格級種目</vt:lpstr>
    </vt:vector>
  </TitlesOfParts>
  <Company>京都踏水会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濱中 慎太郎</dc:creator>
  <cp:lastModifiedBy>Hirokazu Kito</cp:lastModifiedBy>
  <cp:lastPrinted>2025-08-26T15:29:55Z</cp:lastPrinted>
  <dcterms:created xsi:type="dcterms:W3CDTF">2020-01-25T09:53:12Z</dcterms:created>
  <dcterms:modified xsi:type="dcterms:W3CDTF">2025-08-26T15:30:12Z</dcterms:modified>
</cp:coreProperties>
</file>